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0_鉾田市\"/>
    </mc:Choice>
  </mc:AlternateContent>
  <workbookProtection workbookAlgorithmName="SHA-512" workbookHashValue="ehKblkTt3rG4Y63KLMjohbQE/0CP8wzY8Ik/SJu6Z2baODtZr5XyzvMgslYYoPZfP92NH+sW4rbKNzqlrShwcw==" workbookSaltValue="yFXmiDRmZG3MoZYFJGDN0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<sst xmlns="http://schemas.openxmlformats.org/spreadsheetml/2006/main" count="319" uniqueCount="116">
  <si>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</si>
  <si>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</si>
  <si>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</si>
  <si>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</si>
  <si>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</si>
  <si>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</si>
  <si>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</si>
  <si>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</si>
  <si>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</si>
  <si>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</si>
  <si>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</si>
  <si>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</si>
  <si>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</si>
  <si>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</si>
  <si>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</si>
  <si>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</si>
  <si>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</si>
  <si>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</si>
  <si>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</si>
  <si>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</si>
  <si>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</si>
  <si>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</si>
  <si>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</si>
  <si>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</si>
  <si>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</si>
  <si>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</si>
  <si>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</si>
  <si>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</si>
  <si>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</si>
  <si>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</si>
  <si>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</si>
  <si>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</si>
  <si>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</si>
  <si>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</si>
  <si>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</si>
  <si>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</si>
  <si>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</si>
  <si>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</si>
  <si>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</si>
  <si>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</si>
  <si>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</si>
  <si>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</si>
  <si>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</si>
  <si>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</si>
  <si>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</si>
  <si>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</si>
  <si>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</si>
  <si>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</si>
  <si>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</si>
  <si>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</si>
  <si>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</si>
  <si>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</si>
  <si>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</si>
  <si>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</si>
  <si>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</si>
  <si>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</si>
  <si>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</si>
  <si>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</si>
  <si>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</si>
  <si>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</si>
  <si>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</si>
  <si>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</si>
  <si>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</si>
  <si>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</si>
  <si>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</si>
  <si>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</si>
  <si>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</si>
  <si>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</si>
  <si>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</si>
  <si>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</si>
  <si>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</si>
  <si>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</si>
  <si>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</si>
  <si>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</si>
  <si>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</si>
  <si>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</si>
  <si>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</si>
  <si>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</si>
  <si>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</si>
  <si>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</si>
  <si>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</si>
  <si>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</si>
  <si>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</si>
  <si>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</si>
  <si>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</si>
  <si>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</si>
  <si>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</si>
  <si>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</si>
  <si>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</si>
  <si>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</si>
  <si>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</si>
  <si>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</si>
  <si>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</si>
  <si>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</si>
  <si>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</si>
  <si>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</si>
  <si>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</si>
  <si>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</si>
  <si>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</si>
  <si>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</si>
  <si>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</si>
  <si>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</si>
  <si>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</si>
  <si>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</si>
  <si>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</si>
  <si>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</si>
  <si>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</si>
  <si>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</si>
  <si>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</si>
  <si>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</si>
  <si>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</si>
  <si>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</si>
  <si>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</si>
  <si>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3月に事業着手し、平成25年4月に第1期地区が供用開始した比較的新しい施設なので、目立った老朽箇所はないが、電気機械設備等の耐用年数が短い資産については、定期的な点検や修繕により長寿命化を図る。</t>
    <rPh sb="1" eb="3">
      <t>ヘイセイ</t>
    </rPh>
    <rPh sb="5" eb="6">
      <t>ネン</t>
    </rPh>
    <rPh sb="7" eb="8">
      <t>ガツ</t>
    </rPh>
    <rPh sb="9" eb="11">
      <t>ジギョウ</t>
    </rPh>
    <rPh sb="11" eb="13">
      <t>チャクシュ</t>
    </rPh>
    <rPh sb="15" eb="17">
      <t>ヘイセイ</t>
    </rPh>
    <rPh sb="19" eb="20">
      <t>ネン</t>
    </rPh>
    <rPh sb="21" eb="22">
      <t>ガツ</t>
    </rPh>
    <rPh sb="23" eb="24">
      <t>ダイ</t>
    </rPh>
    <rPh sb="25" eb="26">
      <t>キ</t>
    </rPh>
    <rPh sb="26" eb="28">
      <t>チク</t>
    </rPh>
    <rPh sb="29" eb="31">
      <t>キョウヨウ</t>
    </rPh>
    <rPh sb="31" eb="33">
      <t>カイシ</t>
    </rPh>
    <rPh sb="35" eb="38">
      <t>ヒカクテキ</t>
    </rPh>
    <rPh sb="38" eb="39">
      <t>アタラ</t>
    </rPh>
    <rPh sb="41" eb="43">
      <t>シセツ</t>
    </rPh>
    <rPh sb="47" eb="49">
      <t>メダ</t>
    </rPh>
    <rPh sb="51" eb="53">
      <t>ロウキュウ</t>
    </rPh>
    <rPh sb="53" eb="55">
      <t>カショ</t>
    </rPh>
    <rPh sb="60" eb="62">
      <t>デンキ</t>
    </rPh>
    <rPh sb="62" eb="64">
      <t>キカイ</t>
    </rPh>
    <rPh sb="64" eb="66">
      <t>セツビ</t>
    </rPh>
    <rPh sb="66" eb="67">
      <t>トウ</t>
    </rPh>
    <rPh sb="68" eb="70">
      <t>タイヨウ</t>
    </rPh>
    <rPh sb="70" eb="72">
      <t>ネンスウ</t>
    </rPh>
    <rPh sb="73" eb="74">
      <t>ミジカ</t>
    </rPh>
    <rPh sb="75" eb="77">
      <t>シサン</t>
    </rPh>
    <rPh sb="83" eb="86">
      <t>テイキテキ</t>
    </rPh>
    <rPh sb="87" eb="89">
      <t>テンケン</t>
    </rPh>
    <rPh sb="90" eb="92">
      <t>シュウゼン</t>
    </rPh>
    <rPh sb="95" eb="98">
      <t>チョウジュミョウ</t>
    </rPh>
    <rPh sb="98" eb="99">
      <t>カ</t>
    </rPh>
    <rPh sb="100" eb="101">
      <t>ハカ</t>
    </rPh>
    <phoneticPr fontId="4"/>
  </si>
  <si>
    <t>①経常収支比率
　使用料収入、一般会計繰入金等の収益で維持管理費や企業債支払利息はほぼ賄えている。ただし、⑤経費回収率は35％程度なので収益の大部分は一般会計からの繰入金となっている。
③流動比率
　流動資産（現金等）が流動負債（1年以内の支払額）に対して3倍以上あり、短期的な債務に対する支払能力は確保されている。
④企業債残高対事業規模比率
企業債は一般会計が負担することとなっているので、比率は0となっている。
⑤経費回収率
　供用開始から間もないため、徐々に使用料収入が増えてきており回収率の増加を見込んでいる。使用料収入で賄えない費用については、一般会計繰入金を充当している。
⑥汚水処理原価
　現状は類似団体と同程度の数値となっているが、接続者の増加に伴い年間有収水量は増加しているので、今後さらに低下を見込でいる。
⑦施設利用率
　管渠整備が進み、一般家庭の下水道接続が増えてきたことにより処理水量も増加し、施設利用率が増加している。
⑧水洗化率
　接続率増加に伴い汚水処理人口は増えているが、管渠の新設工事により処理区域内人口も増加しているので水洗化率は微増である。</t>
    <rPh sb="1" eb="3">
      <t>ケイジョウ</t>
    </rPh>
    <rPh sb="3" eb="5">
      <t>シュウシ</t>
    </rPh>
    <rPh sb="5" eb="7">
      <t>ヒリツ</t>
    </rPh>
    <rPh sb="9" eb="12">
      <t>シヨウリョウ</t>
    </rPh>
    <rPh sb="12" eb="14">
      <t>シュウニュウ</t>
    </rPh>
    <rPh sb="15" eb="17">
      <t>イッパン</t>
    </rPh>
    <rPh sb="17" eb="19">
      <t>カイケイ</t>
    </rPh>
    <rPh sb="19" eb="21">
      <t>クリイレ</t>
    </rPh>
    <rPh sb="21" eb="22">
      <t>キン</t>
    </rPh>
    <rPh sb="22" eb="23">
      <t>トウ</t>
    </rPh>
    <rPh sb="24" eb="26">
      <t>シュウエキ</t>
    </rPh>
    <rPh sb="27" eb="29">
      <t>イジ</t>
    </rPh>
    <rPh sb="29" eb="31">
      <t>カンリ</t>
    </rPh>
    <rPh sb="31" eb="32">
      <t>ヒ</t>
    </rPh>
    <rPh sb="33" eb="35">
      <t>キギョウ</t>
    </rPh>
    <rPh sb="35" eb="36">
      <t>サイ</t>
    </rPh>
    <rPh sb="36" eb="38">
      <t>シハライ</t>
    </rPh>
    <rPh sb="38" eb="40">
      <t>リソク</t>
    </rPh>
    <rPh sb="43" eb="44">
      <t>マカナ</t>
    </rPh>
    <rPh sb="54" eb="56">
      <t>ケイヒ</t>
    </rPh>
    <rPh sb="56" eb="58">
      <t>カイシュウ</t>
    </rPh>
    <rPh sb="58" eb="59">
      <t>リツ</t>
    </rPh>
    <rPh sb="63" eb="65">
      <t>テイド</t>
    </rPh>
    <rPh sb="68" eb="70">
      <t>シュウエキ</t>
    </rPh>
    <rPh sb="71" eb="74">
      <t>ダイブブン</t>
    </rPh>
    <rPh sb="75" eb="77">
      <t>イッパン</t>
    </rPh>
    <rPh sb="77" eb="79">
      <t>カイケイ</t>
    </rPh>
    <rPh sb="82" eb="84">
      <t>クリイレ</t>
    </rPh>
    <rPh sb="84" eb="85">
      <t>キン</t>
    </rPh>
    <rPh sb="94" eb="96">
      <t>リュウドウ</t>
    </rPh>
    <rPh sb="96" eb="98">
      <t>ヒリツ</t>
    </rPh>
    <rPh sb="100" eb="102">
      <t>リュウドウ</t>
    </rPh>
    <rPh sb="102" eb="104">
      <t>シサン</t>
    </rPh>
    <rPh sb="105" eb="107">
      <t>ゲンキン</t>
    </rPh>
    <rPh sb="107" eb="108">
      <t>トウ</t>
    </rPh>
    <rPh sb="110" eb="112">
      <t>リュウドウ</t>
    </rPh>
    <rPh sb="112" eb="114">
      <t>フサイ</t>
    </rPh>
    <rPh sb="116" eb="117">
      <t>ネン</t>
    </rPh>
    <rPh sb="117" eb="119">
      <t>イナイ</t>
    </rPh>
    <rPh sb="120" eb="122">
      <t>シハライ</t>
    </rPh>
    <rPh sb="122" eb="123">
      <t>ガク</t>
    </rPh>
    <rPh sb="125" eb="126">
      <t>タイ</t>
    </rPh>
    <rPh sb="129" eb="130">
      <t>バイ</t>
    </rPh>
    <rPh sb="130" eb="132">
      <t>イジョウ</t>
    </rPh>
    <rPh sb="135" eb="138">
      <t>タンキテキ</t>
    </rPh>
    <rPh sb="139" eb="141">
      <t>サイム</t>
    </rPh>
    <rPh sb="142" eb="143">
      <t>タイ</t>
    </rPh>
    <rPh sb="145" eb="147">
      <t>シハライ</t>
    </rPh>
    <rPh sb="147" eb="149">
      <t>ノウリョク</t>
    </rPh>
    <rPh sb="150" eb="152">
      <t>カクホ</t>
    </rPh>
    <rPh sb="160" eb="162">
      <t>キギョウ</t>
    </rPh>
    <rPh sb="162" eb="163">
      <t>サイ</t>
    </rPh>
    <rPh sb="163" eb="165">
      <t>ザンダカ</t>
    </rPh>
    <rPh sb="165" eb="166">
      <t>タイ</t>
    </rPh>
    <rPh sb="166" eb="168">
      <t>ジギョウ</t>
    </rPh>
    <rPh sb="168" eb="170">
      <t>キボ</t>
    </rPh>
    <rPh sb="170" eb="172">
      <t>ヒリツ</t>
    </rPh>
    <rPh sb="173" eb="175">
      <t>キギョウ</t>
    </rPh>
    <rPh sb="175" eb="176">
      <t>サイ</t>
    </rPh>
    <rPh sb="177" eb="179">
      <t>イッパン</t>
    </rPh>
    <rPh sb="179" eb="181">
      <t>カイケイ</t>
    </rPh>
    <rPh sb="182" eb="184">
      <t>フタン</t>
    </rPh>
    <rPh sb="197" eb="199">
      <t>ヒリツ</t>
    </rPh>
    <rPh sb="210" eb="212">
      <t>ケイヒ</t>
    </rPh>
    <rPh sb="212" eb="214">
      <t>カイシュウ</t>
    </rPh>
    <rPh sb="214" eb="215">
      <t>リツ</t>
    </rPh>
    <rPh sb="217" eb="219">
      <t>キョウヨウ</t>
    </rPh>
    <rPh sb="219" eb="221">
      <t>カイシ</t>
    </rPh>
    <rPh sb="223" eb="224">
      <t>マ</t>
    </rPh>
    <rPh sb="230" eb="232">
      <t>ジョジョ</t>
    </rPh>
    <rPh sb="233" eb="236">
      <t>シヨウリョウ</t>
    </rPh>
    <rPh sb="236" eb="238">
      <t>シュウニュウ</t>
    </rPh>
    <rPh sb="239" eb="240">
      <t>フ</t>
    </rPh>
    <rPh sb="246" eb="248">
      <t>カイシュウ</t>
    </rPh>
    <rPh sb="248" eb="249">
      <t>リツ</t>
    </rPh>
    <rPh sb="250" eb="252">
      <t>ゾウカ</t>
    </rPh>
    <rPh sb="253" eb="255">
      <t>ミコ</t>
    </rPh>
    <rPh sb="260" eb="263">
      <t>シヨウリョウ</t>
    </rPh>
    <rPh sb="263" eb="265">
      <t>シュウニュウ</t>
    </rPh>
    <rPh sb="266" eb="267">
      <t>マカナ</t>
    </rPh>
    <rPh sb="270" eb="272">
      <t>ヒヨウ</t>
    </rPh>
    <rPh sb="278" eb="280">
      <t>イッパン</t>
    </rPh>
    <rPh sb="280" eb="282">
      <t>カイケイ</t>
    </rPh>
    <rPh sb="282" eb="284">
      <t>クリイレ</t>
    </rPh>
    <rPh sb="284" eb="285">
      <t>キン</t>
    </rPh>
    <rPh sb="286" eb="288">
      <t>ジュウトウ</t>
    </rPh>
    <rPh sb="295" eb="297">
      <t>オスイ</t>
    </rPh>
    <rPh sb="297" eb="299">
      <t>ショリ</t>
    </rPh>
    <rPh sb="299" eb="301">
      <t>ゲンカ</t>
    </rPh>
    <rPh sb="325" eb="327">
      <t>セツゾク</t>
    </rPh>
    <rPh sb="327" eb="328">
      <t>シャ</t>
    </rPh>
    <rPh sb="329" eb="331">
      <t>ゾウカ</t>
    </rPh>
    <rPh sb="332" eb="333">
      <t>トモナ</t>
    </rPh>
    <rPh sb="334" eb="336">
      <t>ネンカン</t>
    </rPh>
    <rPh sb="336" eb="337">
      <t>ユウ</t>
    </rPh>
    <rPh sb="337" eb="338">
      <t>シュウ</t>
    </rPh>
    <rPh sb="338" eb="340">
      <t>スイリョウ</t>
    </rPh>
    <rPh sb="341" eb="343">
      <t>ゾウカ</t>
    </rPh>
    <rPh sb="350" eb="352">
      <t>コンゴ</t>
    </rPh>
    <rPh sb="355" eb="357">
      <t>テイカ</t>
    </rPh>
    <rPh sb="358" eb="360">
      <t>ミコ</t>
    </rPh>
    <rPh sb="366" eb="368">
      <t>シセツ</t>
    </rPh>
    <rPh sb="368" eb="370">
      <t>リヨウ</t>
    </rPh>
    <rPh sb="370" eb="371">
      <t>リツ</t>
    </rPh>
    <rPh sb="373" eb="375">
      <t>カンキョ</t>
    </rPh>
    <rPh sb="375" eb="377">
      <t>セイビ</t>
    </rPh>
    <rPh sb="378" eb="379">
      <t>スス</t>
    </rPh>
    <rPh sb="381" eb="383">
      <t>イッパン</t>
    </rPh>
    <rPh sb="383" eb="385">
      <t>カテイ</t>
    </rPh>
    <rPh sb="386" eb="389">
      <t>ゲスイドウ</t>
    </rPh>
    <rPh sb="389" eb="391">
      <t>セツゾク</t>
    </rPh>
    <rPh sb="392" eb="393">
      <t>フ</t>
    </rPh>
    <rPh sb="402" eb="404">
      <t>ショリ</t>
    </rPh>
    <rPh sb="404" eb="406">
      <t>スイリョウ</t>
    </rPh>
    <rPh sb="407" eb="409">
      <t>ゾウカ</t>
    </rPh>
    <rPh sb="411" eb="413">
      <t>シセツ</t>
    </rPh>
    <rPh sb="413" eb="415">
      <t>リヨウ</t>
    </rPh>
    <rPh sb="415" eb="416">
      <t>リツ</t>
    </rPh>
    <rPh sb="417" eb="419">
      <t>ゾウカ</t>
    </rPh>
    <rPh sb="426" eb="429">
      <t>スイセンカ</t>
    </rPh>
    <rPh sb="429" eb="430">
      <t>リツ</t>
    </rPh>
    <rPh sb="432" eb="434">
      <t>セツゾク</t>
    </rPh>
    <rPh sb="434" eb="435">
      <t>リツ</t>
    </rPh>
    <rPh sb="435" eb="437">
      <t>ゾウカ</t>
    </rPh>
    <rPh sb="438" eb="439">
      <t>トモナ</t>
    </rPh>
    <rPh sb="440" eb="442">
      <t>オスイ</t>
    </rPh>
    <rPh sb="442" eb="444">
      <t>ショリ</t>
    </rPh>
    <rPh sb="444" eb="446">
      <t>ジンコウ</t>
    </rPh>
    <rPh sb="447" eb="448">
      <t>フ</t>
    </rPh>
    <rPh sb="454" eb="456">
      <t>カンキョ</t>
    </rPh>
    <rPh sb="457" eb="459">
      <t>シンセツ</t>
    </rPh>
    <rPh sb="459" eb="461">
      <t>コウジ</t>
    </rPh>
    <rPh sb="464" eb="466">
      <t>ショリ</t>
    </rPh>
    <rPh sb="466" eb="469">
      <t>クイキナイ</t>
    </rPh>
    <rPh sb="469" eb="471">
      <t>ジンコウ</t>
    </rPh>
    <rPh sb="472" eb="474">
      <t>ゾウカ</t>
    </rPh>
    <rPh sb="480" eb="483">
      <t>スイセンカ</t>
    </rPh>
    <rPh sb="483" eb="484">
      <t>リツ</t>
    </rPh>
    <rPh sb="485" eb="487">
      <t>ビゾウ</t>
    </rPh>
    <phoneticPr fontId="4"/>
  </si>
  <si>
    <t>　本年度から地方公営企業法を適用したことで、過年度と全指標を比較をすることができないが、下水道接続者の増加により有収水量と料金収入が徐々に増えており、経費回収率は類似団体並みの数値となっている。しかし、経費回収率の数値からもわかるように、収益の大部分は一般会計からの繰入金によっている。
　今後も整備区域の拡大により料金収入の増加は見込まれるが、維持管理費の削減や接続率の向上により経営の改善を図る。</t>
    <rPh sb="1" eb="4">
      <t>ホンネンド</t>
    </rPh>
    <rPh sb="6" eb="8">
      <t>チホウ</t>
    </rPh>
    <rPh sb="8" eb="10">
      <t>コウエイ</t>
    </rPh>
    <rPh sb="10" eb="12">
      <t>キギョウ</t>
    </rPh>
    <rPh sb="12" eb="13">
      <t>ホウ</t>
    </rPh>
    <rPh sb="14" eb="16">
      <t>テキヨウ</t>
    </rPh>
    <rPh sb="22" eb="25">
      <t>カネンド</t>
    </rPh>
    <rPh sb="26" eb="27">
      <t>ゼン</t>
    </rPh>
    <rPh sb="27" eb="29">
      <t>シヒョウ</t>
    </rPh>
    <rPh sb="30" eb="32">
      <t>ヒカク</t>
    </rPh>
    <rPh sb="44" eb="47">
      <t>ゲスイドウ</t>
    </rPh>
    <rPh sb="47" eb="49">
      <t>セツゾク</t>
    </rPh>
    <rPh sb="49" eb="50">
      <t>シャ</t>
    </rPh>
    <rPh sb="51" eb="53">
      <t>ゾウカ</t>
    </rPh>
    <rPh sb="56" eb="57">
      <t>ユウ</t>
    </rPh>
    <rPh sb="57" eb="58">
      <t>シュウ</t>
    </rPh>
    <rPh sb="58" eb="60">
      <t>スイリョウ</t>
    </rPh>
    <rPh sb="61" eb="63">
      <t>リョウキン</t>
    </rPh>
    <rPh sb="63" eb="65">
      <t>シュウニュウ</t>
    </rPh>
    <rPh sb="66" eb="68">
      <t>ジョジョ</t>
    </rPh>
    <rPh sb="69" eb="70">
      <t>フ</t>
    </rPh>
    <rPh sb="75" eb="77">
      <t>ケイヒ</t>
    </rPh>
    <rPh sb="77" eb="79">
      <t>カイシュウ</t>
    </rPh>
    <rPh sb="79" eb="80">
      <t>リツ</t>
    </rPh>
    <rPh sb="81" eb="83">
      <t>ルイジ</t>
    </rPh>
    <rPh sb="83" eb="85">
      <t>ダンタイ</t>
    </rPh>
    <rPh sb="85" eb="86">
      <t>ナ</t>
    </rPh>
    <rPh sb="88" eb="90">
      <t>スウチ</t>
    </rPh>
    <rPh sb="101" eb="103">
      <t>ケイヒ</t>
    </rPh>
    <rPh sb="103" eb="105">
      <t>カイシュウ</t>
    </rPh>
    <rPh sb="105" eb="106">
      <t>リツ</t>
    </rPh>
    <rPh sb="107" eb="109">
      <t>スウチ</t>
    </rPh>
    <rPh sb="119" eb="121">
      <t>シュウエキ</t>
    </rPh>
    <rPh sb="122" eb="125">
      <t>ダイブブン</t>
    </rPh>
    <rPh sb="126" eb="128">
      <t>イッパン</t>
    </rPh>
    <rPh sb="128" eb="130">
      <t>カイケイ</t>
    </rPh>
    <rPh sb="133" eb="135">
      <t>クリイレ</t>
    </rPh>
    <rPh sb="135" eb="136">
      <t>キン</t>
    </rPh>
    <rPh sb="145" eb="147">
      <t>コンゴ</t>
    </rPh>
    <rPh sb="148" eb="150">
      <t>セイビ</t>
    </rPh>
    <rPh sb="150" eb="152">
      <t>クイキ</t>
    </rPh>
    <rPh sb="153" eb="155">
      <t>カクダイ</t>
    </rPh>
    <rPh sb="158" eb="160">
      <t>リョウキン</t>
    </rPh>
    <rPh sb="160" eb="162">
      <t>シュウニュウ</t>
    </rPh>
    <rPh sb="163" eb="165">
      <t>ゾウカ</t>
    </rPh>
    <rPh sb="166" eb="168">
      <t>ミコ</t>
    </rPh>
    <rPh sb="173" eb="175">
      <t>イジ</t>
    </rPh>
    <rPh sb="175" eb="178">
      <t>カンリヒ</t>
    </rPh>
    <rPh sb="179" eb="181">
      <t>サクゲン</t>
    </rPh>
    <rPh sb="182" eb="184">
      <t>セツゾク</t>
    </rPh>
    <rPh sb="184" eb="185">
      <t>リツ</t>
    </rPh>
    <rPh sb="186" eb="188">
      <t>コウジョウ</t>
    </rPh>
    <rPh sb="191" eb="193">
      <t>ケイエイ</t>
    </rPh>
    <rPh sb="194" eb="196">
      <t>カイゼン</t>
    </rPh>
    <rPh sb="197" eb="1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</si>
</sst>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29-47D6-B455-2EC8352192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029-47D6-B455-2EC8352192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8152-41F8-9FB3-C1DBD3012C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41.6</c:v>
                </c:pt>
              </c:numCache>
            </c:numRef>
          </c:val>
          <c:smooth val="0"/>
          <c:extLst>
            <c:ext xmlns:c16="http://schemas.microsoft.com/office/drawing/2014/chart" uri="{C3380CC4-5D6E-409C-BE32-E72D297353CC}">
              <c16:uniqueId val="{00000001-8152-41F8-9FB3-C1DBD3012C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27.75</c:v>
                </c:pt>
              </c:numCache>
            </c:numRef>
          </c:val>
          <c:extLst>
            <c:ext xmlns:c16="http://schemas.microsoft.com/office/drawing/2014/chart" uri="{C3380CC4-5D6E-409C-BE32-E72D297353CC}">
              <c16:uniqueId val="{00000000-B5D3-4D58-9A53-3A7C13D3E3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64.790000000000006</c:v>
                </c:pt>
              </c:numCache>
            </c:numRef>
          </c:val>
          <c:smooth val="0"/>
          <c:extLst>
            <c:ext xmlns:c16="http://schemas.microsoft.com/office/drawing/2014/chart" uri="{C3380CC4-5D6E-409C-BE32-E72D297353CC}">
              <c16:uniqueId val="{00000001-B5D3-4D58-9A53-3A7C13D3E3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98.63</c:v>
                </c:pt>
              </c:numCache>
            </c:numRef>
          </c:val>
          <c:extLst>
            <c:ext xmlns:c16="http://schemas.microsoft.com/office/drawing/2014/chart" uri="{C3380CC4-5D6E-409C-BE32-E72D297353CC}">
              <c16:uniqueId val="{00000000-6BD9-4435-B251-F0DDA31DA8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98.59</c:v>
                </c:pt>
              </c:numCache>
            </c:numRef>
          </c:val>
          <c:smooth val="0"/>
          <c:extLst>
            <c:ext xmlns:c16="http://schemas.microsoft.com/office/drawing/2014/chart" uri="{C3380CC4-5D6E-409C-BE32-E72D297353CC}">
              <c16:uniqueId val="{00000001-6BD9-4435-B251-F0DDA31DA8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2.68</c:v>
                </c:pt>
              </c:numCache>
            </c:numRef>
          </c:val>
          <c:extLst>
            <c:ext xmlns:c16="http://schemas.microsoft.com/office/drawing/2014/chart" uri="{C3380CC4-5D6E-409C-BE32-E72D297353CC}">
              <c16:uniqueId val="{00000000-95F9-436C-A942-633523B5B1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10.82</c:v>
                </c:pt>
              </c:numCache>
            </c:numRef>
          </c:val>
          <c:smooth val="0"/>
          <c:extLst>
            <c:ext xmlns:c16="http://schemas.microsoft.com/office/drawing/2014/chart" uri="{C3380CC4-5D6E-409C-BE32-E72D297353CC}">
              <c16:uniqueId val="{00000001-95F9-436C-A942-633523B5B1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6B-46CF-BC42-3F2929E758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D6B-46CF-BC42-3F2929E758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52B-40C3-8E36-4E942B0E75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79.680000000000007</c:v>
                </c:pt>
              </c:numCache>
            </c:numRef>
          </c:val>
          <c:smooth val="0"/>
          <c:extLst>
            <c:ext xmlns:c16="http://schemas.microsoft.com/office/drawing/2014/chart" uri="{C3380CC4-5D6E-409C-BE32-E72D297353CC}">
              <c16:uniqueId val="{00000001-252B-40C3-8E36-4E942B0E75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353.22</c:v>
                </c:pt>
              </c:numCache>
            </c:numRef>
          </c:val>
          <c:extLst>
            <c:ext xmlns:c16="http://schemas.microsoft.com/office/drawing/2014/chart" uri="{C3380CC4-5D6E-409C-BE32-E72D297353CC}">
              <c16:uniqueId val="{00000000-34FB-4704-9C16-D098B1D062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183.7</c:v>
                </c:pt>
              </c:numCache>
            </c:numRef>
          </c:val>
          <c:smooth val="0"/>
          <c:extLst>
            <c:ext xmlns:c16="http://schemas.microsoft.com/office/drawing/2014/chart" uri="{C3380CC4-5D6E-409C-BE32-E72D297353CC}">
              <c16:uniqueId val="{00000001-34FB-4704-9C16-D098B1D062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86-4057-822B-FAEA07D170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560.16</c:v>
                </c:pt>
              </c:numCache>
            </c:numRef>
          </c:val>
          <c:smooth val="0"/>
          <c:extLst>
            <c:ext xmlns:c16="http://schemas.microsoft.com/office/drawing/2014/chart" uri="{C3380CC4-5D6E-409C-BE32-E72D297353CC}">
              <c16:uniqueId val="{00000001-1E86-4057-822B-FAEA07D170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34.93</c:v>
                </c:pt>
              </c:numCache>
            </c:numRef>
          </c:val>
          <c:extLst>
            <c:ext xmlns:c16="http://schemas.microsoft.com/office/drawing/2014/chart" uri="{C3380CC4-5D6E-409C-BE32-E72D297353CC}">
              <c16:uniqueId val="{00000000-9C1B-4112-9FE5-2A77335903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30.88</c:v>
                </c:pt>
              </c:numCache>
            </c:numRef>
          </c:val>
          <c:smooth val="0"/>
          <c:extLst>
            <c:ext xmlns:c16="http://schemas.microsoft.com/office/drawing/2014/chart" uri="{C3380CC4-5D6E-409C-BE32-E72D297353CC}">
              <c16:uniqueId val="{00000001-9C1B-4112-9FE5-2A77335903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481.88</c:v>
                </c:pt>
              </c:numCache>
            </c:numRef>
          </c:val>
          <c:extLst>
            <c:ext xmlns:c16="http://schemas.microsoft.com/office/drawing/2014/chart" uri="{C3380CC4-5D6E-409C-BE32-E72D297353CC}">
              <c16:uniqueId val="{00000000-B313-4E0C-83CF-0EFE1B2252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525.91999999999996</c:v>
                </c:pt>
              </c:numCache>
            </c:numRef>
          </c:val>
          <c:smooth val="0"/>
          <c:extLst>
            <c:ext xmlns:c16="http://schemas.microsoft.com/office/drawing/2014/chart" uri="{C3380CC4-5D6E-409C-BE32-E72D297353CC}">
              <c16:uniqueId val="{00000001-B313-4E0C-83CF-0EFE1B2252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鉾田市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tr">
        <f>データ!$M$6</f>
        <v>非設置</v>
      </c>
      <c r="AE8" s="73"/>
      <c r="AF8" s="73"/>
      <c r="AG8" s="73"/>
      <c r="AH8" s="73"/>
      <c r="AI8" s="73"/>
      <c r="AJ8" s="73"/>
      <c r="AK8" s="3"/>
      <c r="AL8" s="69">
        <f>データ!S6</f>
        <v>48160</v>
      </c>
      <c r="AM8" s="69"/>
      <c r="AN8" s="69"/>
      <c r="AO8" s="69"/>
      <c r="AP8" s="69"/>
      <c r="AQ8" s="69"/>
      <c r="AR8" s="69"/>
      <c r="AS8" s="69"/>
      <c r="AT8" s="68">
        <f>データ!T6</f>
        <v>207.6</v>
      </c>
      <c r="AU8" s="68"/>
      <c r="AV8" s="68"/>
      <c r="AW8" s="68"/>
      <c r="AX8" s="68"/>
      <c r="AY8" s="68"/>
      <c r="AZ8" s="68"/>
      <c r="BA8" s="68"/>
      <c r="BB8" s="68">
        <f>データ!U6</f>
        <v>231.98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45.77</v>
      </c>
      <c r="J10" s="68"/>
      <c r="K10" s="68"/>
      <c r="L10" s="68"/>
      <c r="M10" s="68"/>
      <c r="N10" s="68"/>
      <c r="O10" s="68"/>
      <c r="P10" s="68">
        <f>データ!P6</f>
        <v>7.79</v>
      </c>
      <c r="Q10" s="68"/>
      <c r="R10" s="68"/>
      <c r="S10" s="68"/>
      <c r="T10" s="68"/>
      <c r="U10" s="68"/>
      <c r="V10" s="68"/>
      <c r="W10" s="68">
        <f>データ!Q6</f>
        <v>97.86</v>
      </c>
      <c r="X10" s="68"/>
      <c r="Y10" s="68"/>
      <c r="Z10" s="68"/>
      <c r="AA10" s="68"/>
      <c r="AB10" s="68"/>
      <c r="AC10" s="68"/>
      <c r="AD10" s="69">
        <f>データ!R6</f>
        <v>3740</v>
      </c>
      <c r="AE10" s="69"/>
      <c r="AF10" s="69"/>
      <c r="AG10" s="69"/>
      <c r="AH10" s="69"/>
      <c r="AI10" s="69"/>
      <c r="AJ10" s="69"/>
      <c r="AK10" s="2"/>
      <c r="AL10" s="69">
        <f>データ!V6</f>
        <v>3744</v>
      </c>
      <c r="AM10" s="69"/>
      <c r="AN10" s="69"/>
      <c r="AO10" s="69"/>
      <c r="AP10" s="69"/>
      <c r="AQ10" s="69"/>
      <c r="AR10" s="69"/>
      <c r="AS10" s="69"/>
      <c r="AT10" s="68">
        <f>データ!W6</f>
        <v>1.92</v>
      </c>
      <c r="AU10" s="68"/>
      <c r="AV10" s="68"/>
      <c r="AW10" s="68"/>
      <c r="AX10" s="68"/>
      <c r="AY10" s="68"/>
      <c r="AZ10" s="68"/>
      <c r="BA10" s="68"/>
      <c r="BB10" s="68">
        <f>データ!X6</f>
        <v>1950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fEmILp7zL1UGR+72PFZZq28nB2ZI3aBkl3k1J6y+LUCBu3weUJUvcpEdXLBkUnGcNcrA3w38eWOenXue6xBLA==" saltValue="0sucSz99uQ0x6zwPP2Zn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82341</v>
      </c>
      <c r="D6" s="33">
        <f t="shared" si="3"/>
        <v>46</v>
      </c>
      <c r="E6" s="33">
        <f t="shared" si="3"/>
        <v>17</v>
      </c>
      <c r="F6" s="33">
        <f t="shared" si="3"/>
        <v>1</v>
      </c>
      <c r="G6" s="33">
        <f t="shared" si="3"/>
        <v>0</v>
      </c>
      <c r="H6" s="33" t="str">
        <f t="shared" si="3"/>
        <v>茨城県　鉾田市</v>
      </c>
      <c r="I6" s="33" t="str">
        <f t="shared" si="3"/>
        <v>法適用</v>
      </c>
      <c r="J6" s="33" t="str">
        <f t="shared" si="3"/>
        <v>下水道事業</v>
      </c>
      <c r="K6" s="33" t="str">
        <f t="shared" si="3"/>
        <v>公共下水道</v>
      </c>
      <c r="L6" s="33" t="str">
        <f t="shared" si="3"/>
        <v>Cd3</v>
      </c>
      <c r="M6" s="33" t="str">
        <f t="shared" si="3"/>
        <v>非設置</v>
      </c>
      <c r="N6" s="34" t="str">
        <f t="shared" si="3"/>
        <v>-</v>
      </c>
      <c r="O6" s="34">
        <f t="shared" si="3"/>
        <v>45.77</v>
      </c>
      <c r="P6" s="34">
        <f t="shared" si="3"/>
        <v>7.79</v>
      </c>
      <c r="Q6" s="34">
        <f t="shared" si="3"/>
        <v>97.86</v>
      </c>
      <c r="R6" s="34">
        <f t="shared" si="3"/>
        <v>3740</v>
      </c>
      <c r="S6" s="34">
        <f t="shared" si="3"/>
        <v>48160</v>
      </c>
      <c r="T6" s="34">
        <f t="shared" si="3"/>
        <v>207.6</v>
      </c>
      <c r="U6" s="34">
        <f t="shared" si="3"/>
        <v>231.98</v>
      </c>
      <c r="V6" s="34">
        <f t="shared" si="3"/>
        <v>3744</v>
      </c>
      <c r="W6" s="34">
        <f t="shared" si="3"/>
        <v>1.92</v>
      </c>
      <c r="X6" s="34">
        <f t="shared" si="3"/>
        <v>1950</v>
      </c>
      <c r="Y6" s="35" t="str">
        <f>IF(Y7="",NA(),Y7)</f>
        <v>-</v>
      </c>
      <c r="Z6" s="35" t="str">
        <f t="shared" ref="Z6:AH6" si="4">IF(Z7="",NA(),Z7)</f>
        <v>-</v>
      </c>
      <c r="AA6" s="35" t="str">
        <f t="shared" si="4"/>
        <v>-</v>
      </c>
      <c r="AB6" s="35" t="str">
        <f t="shared" si="4"/>
        <v>-</v>
      </c>
      <c r="AC6" s="35">
        <f t="shared" si="4"/>
        <v>98.63</v>
      </c>
      <c r="AD6" s="35" t="str">
        <f t="shared" si="4"/>
        <v>-</v>
      </c>
      <c r="AE6" s="35" t="str">
        <f t="shared" si="4"/>
        <v>-</v>
      </c>
      <c r="AF6" s="35" t="str">
        <f t="shared" si="4"/>
        <v>-</v>
      </c>
      <c r="AG6" s="35" t="str">
        <f t="shared" si="4"/>
        <v>-</v>
      </c>
      <c r="AH6" s="35">
        <f t="shared" si="4"/>
        <v>98.59</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79.680000000000007</v>
      </c>
      <c r="AT6" s="34" t="str">
        <f>IF(AT7="","",IF(AT7="-","【-】","【"&amp;SUBSTITUTE(TEXT(AT7,"#,##0.00"),"-","△")&amp;"】"))</f>
        <v>【3.64】</v>
      </c>
      <c r="AU6" s="35" t="str">
        <f>IF(AU7="",NA(),AU7)</f>
        <v>-</v>
      </c>
      <c r="AV6" s="35" t="str">
        <f t="shared" ref="AV6:BD6" si="6">IF(AV7="",NA(),AV7)</f>
        <v>-</v>
      </c>
      <c r="AW6" s="35" t="str">
        <f t="shared" si="6"/>
        <v>-</v>
      </c>
      <c r="AX6" s="35" t="str">
        <f t="shared" si="6"/>
        <v>-</v>
      </c>
      <c r="AY6" s="35">
        <f t="shared" si="6"/>
        <v>353.22</v>
      </c>
      <c r="AZ6" s="35" t="str">
        <f t="shared" si="6"/>
        <v>-</v>
      </c>
      <c r="BA6" s="35" t="str">
        <f t="shared" si="6"/>
        <v>-</v>
      </c>
      <c r="BB6" s="35" t="str">
        <f t="shared" si="6"/>
        <v>-</v>
      </c>
      <c r="BC6" s="35" t="str">
        <f t="shared" si="6"/>
        <v>-</v>
      </c>
      <c r="BD6" s="35">
        <f t="shared" si="6"/>
        <v>183.7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560.16</v>
      </c>
      <c r="BP6" s="34" t="str">
        <f>IF(BP7="","",IF(BP7="-","【-】","【"&amp;SUBSTITUTE(TEXT(BP7,"#,##0.00"),"-","△")&amp;"】"))</f>
        <v>【705.21】</v>
      </c>
      <c r="BQ6" s="35" t="str">
        <f>IF(BQ7="",NA(),BQ7)</f>
        <v>-</v>
      </c>
      <c r="BR6" s="35" t="str">
        <f t="shared" ref="BR6:BZ6" si="8">IF(BR7="",NA(),BR7)</f>
        <v>-</v>
      </c>
      <c r="BS6" s="35" t="str">
        <f t="shared" si="8"/>
        <v>-</v>
      </c>
      <c r="BT6" s="35" t="str">
        <f t="shared" si="8"/>
        <v>-</v>
      </c>
      <c r="BU6" s="35">
        <f t="shared" si="8"/>
        <v>34.93</v>
      </c>
      <c r="BV6" s="35" t="str">
        <f t="shared" si="8"/>
        <v>-</v>
      </c>
      <c r="BW6" s="35" t="str">
        <f t="shared" si="8"/>
        <v>-</v>
      </c>
      <c r="BX6" s="35" t="str">
        <f t="shared" si="8"/>
        <v>-</v>
      </c>
      <c r="BY6" s="35" t="str">
        <f t="shared" si="8"/>
        <v>-</v>
      </c>
      <c r="BZ6" s="35">
        <f t="shared" si="8"/>
        <v>30.88</v>
      </c>
      <c r="CA6" s="34" t="str">
        <f>IF(CA7="","",IF(CA7="-","【-】","【"&amp;SUBSTITUTE(TEXT(CA7,"#,##0.00"),"-","△")&amp;"】"))</f>
        <v>【98.96】</v>
      </c>
      <c r="CB6" s="35" t="str">
        <f>IF(CB7="",NA(),CB7)</f>
        <v>-</v>
      </c>
      <c r="CC6" s="35" t="str">
        <f t="shared" ref="CC6:CK6" si="9">IF(CC7="",NA(),CC7)</f>
        <v>-</v>
      </c>
      <c r="CD6" s="35" t="str">
        <f t="shared" si="9"/>
        <v>-</v>
      </c>
      <c r="CE6" s="35" t="str">
        <f t="shared" si="9"/>
        <v>-</v>
      </c>
      <c r="CF6" s="35">
        <f t="shared" si="9"/>
        <v>481.88</v>
      </c>
      <c r="CG6" s="35" t="str">
        <f t="shared" si="9"/>
        <v>-</v>
      </c>
      <c r="CH6" s="35" t="str">
        <f t="shared" si="9"/>
        <v>-</v>
      </c>
      <c r="CI6" s="35" t="str">
        <f t="shared" si="9"/>
        <v>-</v>
      </c>
      <c r="CJ6" s="35" t="str">
        <f t="shared" si="9"/>
        <v>-</v>
      </c>
      <c r="CK6" s="35">
        <f t="shared" si="9"/>
        <v>525.91999999999996</v>
      </c>
      <c r="CL6" s="34" t="str">
        <f>IF(CL7="","",IF(CL7="-","【-】","【"&amp;SUBSTITUTE(TEXT(CL7,"#,##0.00"),"-","△")&amp;"】"))</f>
        <v>【134.52】</v>
      </c>
      <c r="CM6" s="35" t="str">
        <f>IF(CM7="",NA(),CM7)</f>
        <v>-</v>
      </c>
      <c r="CN6" s="35" t="str">
        <f t="shared" ref="CN6:CV6" si="10">IF(CN7="",NA(),CN7)</f>
        <v>-</v>
      </c>
      <c r="CO6" s="35" t="str">
        <f t="shared" si="10"/>
        <v>-</v>
      </c>
      <c r="CP6" s="35" t="str">
        <f t="shared" si="10"/>
        <v>-</v>
      </c>
      <c r="CQ6" s="35">
        <f t="shared" si="10"/>
        <v>39</v>
      </c>
      <c r="CR6" s="35" t="str">
        <f t="shared" si="10"/>
        <v>-</v>
      </c>
      <c r="CS6" s="35" t="str">
        <f t="shared" si="10"/>
        <v>-</v>
      </c>
      <c r="CT6" s="35" t="str">
        <f t="shared" si="10"/>
        <v>-</v>
      </c>
      <c r="CU6" s="35" t="str">
        <f t="shared" si="10"/>
        <v>-</v>
      </c>
      <c r="CV6" s="35">
        <f t="shared" si="10"/>
        <v>41.6</v>
      </c>
      <c r="CW6" s="34" t="str">
        <f>IF(CW7="","",IF(CW7="-","【-】","【"&amp;SUBSTITUTE(TEXT(CW7,"#,##0.00"),"-","△")&amp;"】"))</f>
        <v>【59.57】</v>
      </c>
      <c r="CX6" s="35" t="str">
        <f>IF(CX7="",NA(),CX7)</f>
        <v>-</v>
      </c>
      <c r="CY6" s="35" t="str">
        <f t="shared" ref="CY6:DG6" si="11">IF(CY7="",NA(),CY7)</f>
        <v>-</v>
      </c>
      <c r="CZ6" s="35" t="str">
        <f t="shared" si="11"/>
        <v>-</v>
      </c>
      <c r="DA6" s="35" t="str">
        <f t="shared" si="11"/>
        <v>-</v>
      </c>
      <c r="DB6" s="35">
        <f t="shared" si="11"/>
        <v>27.75</v>
      </c>
      <c r="DC6" s="35" t="str">
        <f t="shared" si="11"/>
        <v>-</v>
      </c>
      <c r="DD6" s="35" t="str">
        <f t="shared" si="11"/>
        <v>-</v>
      </c>
      <c r="DE6" s="35" t="str">
        <f t="shared" si="11"/>
        <v>-</v>
      </c>
      <c r="DF6" s="35" t="str">
        <f t="shared" si="11"/>
        <v>-</v>
      </c>
      <c r="DG6" s="35">
        <f t="shared" si="11"/>
        <v>64.790000000000006</v>
      </c>
      <c r="DH6" s="34" t="str">
        <f>IF(DH7="","",IF(DH7="-","【-】","【"&amp;SUBSTITUTE(TEXT(DH7,"#,##0.00"),"-","△")&amp;"】"))</f>
        <v>【95.57】</v>
      </c>
      <c r="DI6" s="35" t="str">
        <f>IF(DI7="",NA(),DI7)</f>
        <v>-</v>
      </c>
      <c r="DJ6" s="35" t="str">
        <f t="shared" ref="DJ6:DR6" si="12">IF(DJ7="",NA(),DJ7)</f>
        <v>-</v>
      </c>
      <c r="DK6" s="35" t="str">
        <f t="shared" si="12"/>
        <v>-</v>
      </c>
      <c r="DL6" s="35" t="str">
        <f t="shared" si="12"/>
        <v>-</v>
      </c>
      <c r="DM6" s="35">
        <f t="shared" si="12"/>
        <v>2.68</v>
      </c>
      <c r="DN6" s="35" t="str">
        <f t="shared" si="12"/>
        <v>-</v>
      </c>
      <c r="DO6" s="35" t="str">
        <f t="shared" si="12"/>
        <v>-</v>
      </c>
      <c r="DP6" s="35" t="str">
        <f t="shared" si="12"/>
        <v>-</v>
      </c>
      <c r="DQ6" s="35" t="str">
        <f t="shared" si="12"/>
        <v>-</v>
      </c>
      <c r="DR6" s="35">
        <f t="shared" si="12"/>
        <v>10.82</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【0.30】</v>
      </c>
    </row>
    <row r="7" spans="1:148" s="36" customFormat="1" x14ac:dyDescent="0.15">
      <c r="A7" s="28"/>
      <c r="B7" s="37">
        <v>2020</v>
      </c>
      <c r="C7" s="37">
        <v>82341</v>
      </c>
      <c r="D7" s="37">
        <v>46</v>
      </c>
      <c r="E7" s="37">
        <v>17</v>
      </c>
      <c r="F7" s="37">
        <v>1</v>
      </c>
      <c r="G7" s="37">
        <v>0</v>
      </c>
      <c r="H7" s="37" t="s">
        <v>96</v>
      </c>
      <c r="I7" s="37" t="s">
        <v>97</v>
      </c>
      <c r="J7" s="37" t="s">
        <v>98</v>
      </c>
      <c r="K7" s="37" t="s">
        <v>99</v>
      </c>
      <c r="L7" s="37" t="s">
        <v>100</v>
      </c>
      <c r="M7" s="37" t="s">
        <v>101</v>
      </c>
      <c r="N7" s="38" t="s">
        <v>102</v>
      </c>
      <c r="O7" s="38">
        <v>45.77</v>
      </c>
      <c r="P7" s="38">
        <v>7.79</v>
      </c>
      <c r="Q7" s="38">
        <v>97.86</v>
      </c>
      <c r="R7" s="38">
        <v>3740</v>
      </c>
      <c r="S7" s="38">
        <v>48160</v>
      </c>
      <c r="T7" s="38">
        <v>207.6</v>
      </c>
      <c r="U7" s="38">
        <v>231.98</v>
      </c>
      <c r="V7" s="38">
        <v>3744</v>
      </c>
      <c r="W7" s="38">
        <v>1.92</v>
      </c>
      <c r="X7" s="38">
        <v>1950</v>
      </c>
      <c r="Y7" s="38" t="s">
        <v>102</v>
      </c>
      <c r="Z7" s="38" t="s">
        <v>102</v>
      </c>
      <c r="AA7" s="38" t="s">
        <v>102</v>
      </c>
      <c r="AB7" s="38" t="s">
        <v>102</v>
      </c>
      <c r="AC7" s="38">
        <v>98.63</v>
      </c>
      <c r="AD7" s="38" t="s">
        <v>102</v>
      </c>
      <c r="AE7" s="38" t="s">
        <v>102</v>
      </c>
      <c r="AF7" s="38" t="s">
        <v>102</v>
      </c>
      <c r="AG7" s="38" t="s">
        <v>102</v>
      </c>
      <c r="AH7" s="38">
        <v>98.59</v>
      </c>
      <c r="AI7" s="38">
        <v>106.67</v>
      </c>
      <c r="AJ7" s="38" t="s">
        <v>102</v>
      </c>
      <c r="AK7" s="38" t="s">
        <v>102</v>
      </c>
      <c r="AL7" s="38" t="s">
        <v>102</v>
      </c>
      <c r="AM7" s="38" t="s">
        <v>102</v>
      </c>
      <c r="AN7" s="38">
        <v>0</v>
      </c>
      <c r="AO7" s="38" t="s">
        <v>102</v>
      </c>
      <c r="AP7" s="38" t="s">
        <v>102</v>
      </c>
      <c r="AQ7" s="38" t="s">
        <v>102</v>
      </c>
      <c r="AR7" s="38" t="s">
        <v>102</v>
      </c>
      <c r="AS7" s="38">
        <v>79.680000000000007</v>
      </c>
      <c r="AT7" s="38">
        <v>3.64</v>
      </c>
      <c r="AU7" s="38" t="s">
        <v>102</v>
      </c>
      <c r="AV7" s="38" t="s">
        <v>102</v>
      </c>
      <c r="AW7" s="38" t="s">
        <v>102</v>
      </c>
      <c r="AX7" s="38" t="s">
        <v>102</v>
      </c>
      <c r="AY7" s="38">
        <v>353.22</v>
      </c>
      <c r="AZ7" s="38" t="s">
        <v>102</v>
      </c>
      <c r="BA7" s="38" t="s">
        <v>102</v>
      </c>
      <c r="BB7" s="38" t="s">
        <v>102</v>
      </c>
      <c r="BC7" s="38" t="s">
        <v>102</v>
      </c>
      <c r="BD7" s="38">
        <v>183.7</v>
      </c>
      <c r="BE7" s="38">
        <v>67.52</v>
      </c>
      <c r="BF7" s="38" t="s">
        <v>102</v>
      </c>
      <c r="BG7" s="38" t="s">
        <v>102</v>
      </c>
      <c r="BH7" s="38" t="s">
        <v>102</v>
      </c>
      <c r="BI7" s="38" t="s">
        <v>102</v>
      </c>
      <c r="BJ7" s="38">
        <v>0</v>
      </c>
      <c r="BK7" s="38" t="s">
        <v>102</v>
      </c>
      <c r="BL7" s="38" t="s">
        <v>102</v>
      </c>
      <c r="BM7" s="38" t="s">
        <v>102</v>
      </c>
      <c r="BN7" s="38" t="s">
        <v>102</v>
      </c>
      <c r="BO7" s="38">
        <v>560.16</v>
      </c>
      <c r="BP7" s="38">
        <v>705.21</v>
      </c>
      <c r="BQ7" s="38" t="s">
        <v>102</v>
      </c>
      <c r="BR7" s="38" t="s">
        <v>102</v>
      </c>
      <c r="BS7" s="38" t="s">
        <v>102</v>
      </c>
      <c r="BT7" s="38" t="s">
        <v>102</v>
      </c>
      <c r="BU7" s="38">
        <v>34.93</v>
      </c>
      <c r="BV7" s="38" t="s">
        <v>102</v>
      </c>
      <c r="BW7" s="38" t="s">
        <v>102</v>
      </c>
      <c r="BX7" s="38" t="s">
        <v>102</v>
      </c>
      <c r="BY7" s="38" t="s">
        <v>102</v>
      </c>
      <c r="BZ7" s="38">
        <v>30.88</v>
      </c>
      <c r="CA7" s="38">
        <v>98.96</v>
      </c>
      <c r="CB7" s="38" t="s">
        <v>102</v>
      </c>
      <c r="CC7" s="38" t="s">
        <v>102</v>
      </c>
      <c r="CD7" s="38" t="s">
        <v>102</v>
      </c>
      <c r="CE7" s="38" t="s">
        <v>102</v>
      </c>
      <c r="CF7" s="38">
        <v>481.88</v>
      </c>
      <c r="CG7" s="38" t="s">
        <v>102</v>
      </c>
      <c r="CH7" s="38" t="s">
        <v>102</v>
      </c>
      <c r="CI7" s="38" t="s">
        <v>102</v>
      </c>
      <c r="CJ7" s="38" t="s">
        <v>102</v>
      </c>
      <c r="CK7" s="38">
        <v>525.91999999999996</v>
      </c>
      <c r="CL7" s="38">
        <v>134.52000000000001</v>
      </c>
      <c r="CM7" s="38" t="s">
        <v>102</v>
      </c>
      <c r="CN7" s="38" t="s">
        <v>102</v>
      </c>
      <c r="CO7" s="38" t="s">
        <v>102</v>
      </c>
      <c r="CP7" s="38" t="s">
        <v>102</v>
      </c>
      <c r="CQ7" s="38">
        <v>39</v>
      </c>
      <c r="CR7" s="38" t="s">
        <v>102</v>
      </c>
      <c r="CS7" s="38" t="s">
        <v>102</v>
      </c>
      <c r="CT7" s="38" t="s">
        <v>102</v>
      </c>
      <c r="CU7" s="38" t="s">
        <v>102</v>
      </c>
      <c r="CV7" s="38">
        <v>41.6</v>
      </c>
      <c r="CW7" s="38">
        <v>59.57</v>
      </c>
      <c r="CX7" s="38" t="s">
        <v>102</v>
      </c>
      <c r="CY7" s="38" t="s">
        <v>102</v>
      </c>
      <c r="CZ7" s="38" t="s">
        <v>102</v>
      </c>
      <c r="DA7" s="38" t="s">
        <v>102</v>
      </c>
      <c r="DB7" s="38">
        <v>27.75</v>
      </c>
      <c r="DC7" s="38" t="s">
        <v>102</v>
      </c>
      <c r="DD7" s="38" t="s">
        <v>102</v>
      </c>
      <c r="DE7" s="38" t="s">
        <v>102</v>
      </c>
      <c r="DF7" s="38" t="s">
        <v>102</v>
      </c>
      <c r="DG7" s="38">
        <v>64.790000000000006</v>
      </c>
      <c r="DH7" s="38">
        <v>95.57</v>
      </c>
      <c r="DI7" s="38" t="s">
        <v>102</v>
      </c>
      <c r="DJ7" s="38" t="s">
        <v>102</v>
      </c>
      <c r="DK7" s="38" t="s">
        <v>102</v>
      </c>
      <c r="DL7" s="38" t="s">
        <v>102</v>
      </c>
      <c r="DM7" s="38">
        <v>2.68</v>
      </c>
      <c r="DN7" s="38" t="s">
        <v>102</v>
      </c>
      <c r="DO7" s="38" t="s">
        <v>102</v>
      </c>
      <c r="DP7" s="38" t="s">
        <v>102</v>
      </c>
      <c r="DQ7" s="38" t="s">
        <v>102</v>
      </c>
      <c r="DR7" s="38">
        <v>10.82</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2022-02-02T08:07:51Z</cp:lastPrinted>
  <dcterms:created xsi:type="dcterms:W3CDTF">2021-12-03T07:08:37Z</dcterms:created>
  <dcterms:modified xsi:type="dcterms:W3CDTF">2022-02-16T07:05:34Z</dcterms:modified>
  <cp:category/>
</cp:coreProperties>
</file>