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hiho7\理財\理財\Ｒ３理財\04_公営企業関係\15_経営比較分析表\03_★経営比較分析表の分析等\04_確認後\07_農業集落排水（法適）15\29_行方市\"/>
    </mc:Choice>
  </mc:AlternateContent>
  <workbookProtection workbookAlgorithmName="SHA-512" workbookHashValue="14K1NaBCq7p9o9IkuU4/aDZM8xwpSXHXiLxVfQIftF91n/8+z94K0Jn5TEtkETazZg7dyZj3dDZ7h8jOfsqQ3A==" workbookSaltValue="v+d223ZjcrFNstiKNLefZw=="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S6" i="5"/>
  <c r="R6" i="5"/>
  <c r="Q6" i="5"/>
  <c r="P6" i="5"/>
  <c r="O6" i="5"/>
  <c r="N6" i="5"/>
  <c r="M6" i="5"/>
  <c r="AD8" i="4" s="1"/>
  <c r="L6" i="5"/>
  <c r="W8" i="4" s="1"/>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AT10" i="4"/>
  <c r="AL10" i="4"/>
  <c r="AD10" i="4"/>
  <c r="W10" i="4"/>
  <c r="P10" i="4"/>
  <c r="I10" i="4"/>
  <c r="B10" i="4"/>
  <c r="BB8" i="4"/>
  <c r="AT8" i="4"/>
  <c r="AL8" i="4"/>
  <c r="P8" i="4"/>
  <c r="I8" i="4"/>
  <c r="B8" i="4"/>
</calcChain>
</file>

<file path=xl/sharedStrings.xml><?xml version="1.0" encoding="utf-8"?>
<sst xmlns="http://schemas.openxmlformats.org/spreadsheetml/2006/main" count="319" uniqueCount="117">
  <si>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</si>
  <si>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</si>
  <si>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</si>
  <si>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</si>
  <si>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</si>
  <si>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</si>
  <si>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</si>
  <si>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</si>
  <si>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</si>
  <si>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</si>
  <si>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</si>
  <si>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</si>
  <si>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</si>
  <si>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</si>
  <si>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</si>
  <si>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</si>
  <si>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</si>
  <si>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</si>
  <si>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</si>
  <si>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</si>
  <si>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</si>
  <si>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</si>
  <si>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</si>
  <si>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</si>
  <si>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</si>
  <si>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</si>
  <si>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</si>
  <si>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</si>
  <si>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</si>
  <si>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</si>
  <si>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</si>
  <si>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</si>
  <si>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</si>
  <si>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</si>
  <si>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</si>
  <si>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</si>
  <si>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</si>
  <si>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</si>
  <si>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</si>
  <si>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</si>
  <si>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</si>
  <si>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</si>
  <si>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</si>
  <si>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</si>
  <si>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</si>
  <si>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</si>
  <si>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</si>
  <si>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</si>
  <si>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</si>
  <si>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</si>
  <si>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</si>
  <si>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</si>
  <si>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</si>
  <si>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</si>
  <si>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</si>
  <si>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</si>
  <si>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</si>
  <si>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</si>
  <si>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</si>
  <si>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</si>
  <si>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</si>
  <si>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</si>
  <si>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</si>
  <si>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</si>
  <si>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</si>
  <si>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</si>
  <si>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</si>
  <si>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</si>
  <si>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</si>
  <si>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</si>
  <si>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</si>
  <si>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</si>
  <si>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</si>
  <si>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</si>
  <si>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</si>
  <si>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</si>
  <si>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</si>
  <si>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</si>
  <si>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</si>
  <si>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</si>
  <si>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</si>
  <si>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</si>
  <si>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</si>
  <si>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</si>
  <si>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</si>
  <si>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</si>
  <si>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</si>
  <si>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</si>
  <si>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</si>
  <si>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</si>
  <si>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</si>
  <si>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</si>
  <si>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</si>
  <si>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</si>
  <si>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</si>
  <si>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茨城県　行方市</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</si>
  <si>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</si>
  <si>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</si>
  <si>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</si>
  <si>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</si>
  <si>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</si>
  <si>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</si>
  <si>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</si>
  <si>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</si>
  <si>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</si>
  <si>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</si>
  <si>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</si>
  <si>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</si>
  <si>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</si>
  <si>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</si>
  <si>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</si>
  <si>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</si>
  <si>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</si>
  <si>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</si>
  <si>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①経常収支比率：全国平均及び類似団体と比較して低い104.37％となった。単年度の収支が黒字であることを示す100％以上となってはいるものの，経常収益は使用料では賄えておらず，一般会計からの繰入金に依存している状況である。使用料についても，人口減少に伴い年々減少傾向にあり，収益の増が見込めなくなっているため，使用料水準を評価しながら経営改善を図るとともに，経常的な維持管理費の削減に努めていく必要がある。
⑤経費回収率：全国平均及び類似団体平均と比較して低い39.81％となった。使用料で回収するべき汚水処理費を使用料で賄えてない現状であり,今後も使用料水準を評価しながら経営改善を図っていく。
⑥汚水処理原価：全国平均及び類似団体と比較して低い251.41円となった。今後も維持管理費の削減に努め，効率的な汚水処理を行っていく必要がある。
⑦施設利用率：全国平均及び類似団体と比較して低い51.13％となった。人口減少が進み，施設・設備の利用率が低下している。今後も未接続世帯の解消に取り組み，利用者を増加させ利用率を向上させる必要がある。
⑧水洗化率：全国平均及び類似団体と比較して低い72.04％となった。要因としては，区域内の人口減少や高齢化に伴い接続率が伸びないことが考えられる。今後は接続促進のための広報活動などを強化し，接続率の向上に努めていく。</t>
    <rPh sb="1" eb="3">
      <t>ケイジョウ</t>
    </rPh>
    <rPh sb="3" eb="5">
      <t>シュウシ</t>
    </rPh>
    <rPh sb="5" eb="7">
      <t>ヒリツ</t>
    </rPh>
    <rPh sb="8" eb="10">
      <t>ゼンコク</t>
    </rPh>
    <rPh sb="10" eb="12">
      <t>ヘイキン</t>
    </rPh>
    <rPh sb="12" eb="13">
      <t>オヨ</t>
    </rPh>
    <rPh sb="14" eb="16">
      <t>ルイジ</t>
    </rPh>
    <rPh sb="16" eb="18">
      <t>ダンタイ</t>
    </rPh>
    <rPh sb="19" eb="21">
      <t>ヒカク</t>
    </rPh>
    <rPh sb="23" eb="24">
      <t>ヒク</t>
    </rPh>
    <rPh sb="37" eb="40">
      <t>タンネンド</t>
    </rPh>
    <rPh sb="41" eb="43">
      <t>シュウシ</t>
    </rPh>
    <rPh sb="44" eb="46">
      <t>クロジ</t>
    </rPh>
    <rPh sb="52" eb="53">
      <t>シメ</t>
    </rPh>
    <rPh sb="58" eb="60">
      <t>イジョウ</t>
    </rPh>
    <rPh sb="71" eb="73">
      <t>ケイジョウ</t>
    </rPh>
    <rPh sb="73" eb="75">
      <t>シュウエキ</t>
    </rPh>
    <rPh sb="76" eb="78">
      <t>シヨウ</t>
    </rPh>
    <rPh sb="78" eb="79">
      <t>リョウ</t>
    </rPh>
    <rPh sb="81" eb="82">
      <t>マカナ</t>
    </rPh>
    <rPh sb="88" eb="90">
      <t>イッパン</t>
    </rPh>
    <rPh sb="90" eb="92">
      <t>カイケイ</t>
    </rPh>
    <rPh sb="95" eb="98">
      <t>クリイレキン</t>
    </rPh>
    <rPh sb="99" eb="101">
      <t>イゾン</t>
    </rPh>
    <rPh sb="105" eb="107">
      <t>ジョウキョウ</t>
    </rPh>
    <rPh sb="111" eb="114">
      <t>シヨウリョウ</t>
    </rPh>
    <rPh sb="120" eb="122">
      <t>ジンコウ</t>
    </rPh>
    <rPh sb="122" eb="124">
      <t>ゲンショウ</t>
    </rPh>
    <rPh sb="125" eb="126">
      <t>トモナ</t>
    </rPh>
    <rPh sb="127" eb="129">
      <t>ネンネン</t>
    </rPh>
    <rPh sb="129" eb="131">
      <t>ゲンショウ</t>
    </rPh>
    <rPh sb="131" eb="133">
      <t>ケイコウ</t>
    </rPh>
    <rPh sb="137" eb="139">
      <t>シュウエキ</t>
    </rPh>
    <rPh sb="140" eb="141">
      <t>ゾウ</t>
    </rPh>
    <rPh sb="142" eb="144">
      <t>ミコ</t>
    </rPh>
    <rPh sb="155" eb="158">
      <t>シヨウリョウ</t>
    </rPh>
    <rPh sb="158" eb="160">
      <t>スイジュン</t>
    </rPh>
    <rPh sb="161" eb="163">
      <t>ヒョウカ</t>
    </rPh>
    <rPh sb="167" eb="169">
      <t>ケイエイ</t>
    </rPh>
    <rPh sb="169" eb="171">
      <t>カイゼン</t>
    </rPh>
    <rPh sb="172" eb="173">
      <t>ハカ</t>
    </rPh>
    <rPh sb="179" eb="182">
      <t>ケイジョウテキ</t>
    </rPh>
    <rPh sb="183" eb="185">
      <t>イジ</t>
    </rPh>
    <rPh sb="185" eb="188">
      <t>カンリヒ</t>
    </rPh>
    <rPh sb="189" eb="191">
      <t>サクゲン</t>
    </rPh>
    <rPh sb="192" eb="193">
      <t>ツト</t>
    </rPh>
    <rPh sb="197" eb="199">
      <t>ヒツヨウ</t>
    </rPh>
    <rPh sb="205" eb="207">
      <t>ケイヒ</t>
    </rPh>
    <rPh sb="207" eb="210">
      <t>カイシュウリツ</t>
    </rPh>
    <rPh sb="211" eb="213">
      <t>ゼンコク</t>
    </rPh>
    <rPh sb="213" eb="215">
      <t>ヘイキン</t>
    </rPh>
    <rPh sb="215" eb="216">
      <t>オヨ</t>
    </rPh>
    <rPh sb="217" eb="219">
      <t>ルイジ</t>
    </rPh>
    <rPh sb="219" eb="221">
      <t>ダンタイ</t>
    </rPh>
    <rPh sb="221" eb="223">
      <t>ヘイキン</t>
    </rPh>
    <rPh sb="224" eb="226">
      <t>ヒカク</t>
    </rPh>
    <rPh sb="228" eb="229">
      <t>ヒク</t>
    </rPh>
    <rPh sb="241" eb="244">
      <t>シヨウリョウ</t>
    </rPh>
    <rPh sb="245" eb="247">
      <t>カイシュウ</t>
    </rPh>
    <rPh sb="251" eb="253">
      <t>オスイ</t>
    </rPh>
    <rPh sb="253" eb="256">
      <t>ショリヒ</t>
    </rPh>
    <rPh sb="257" eb="260">
      <t>シヨウリョウ</t>
    </rPh>
    <rPh sb="261" eb="262">
      <t>マカナ</t>
    </rPh>
    <rPh sb="266" eb="268">
      <t>ゲンジョウ</t>
    </rPh>
    <rPh sb="272" eb="274">
      <t>コンゴ</t>
    </rPh>
    <rPh sb="275" eb="278">
      <t>シヨウリョウ</t>
    </rPh>
    <rPh sb="278" eb="280">
      <t>スイジュン</t>
    </rPh>
    <rPh sb="281" eb="283">
      <t>ヒョウカ</t>
    </rPh>
    <rPh sb="287" eb="289">
      <t>ケイエイ</t>
    </rPh>
    <rPh sb="289" eb="291">
      <t>カイゼン</t>
    </rPh>
    <rPh sb="292" eb="293">
      <t>ハカ</t>
    </rPh>
    <rPh sb="300" eb="302">
      <t>オスイ</t>
    </rPh>
    <rPh sb="302" eb="304">
      <t>ショリ</t>
    </rPh>
    <rPh sb="304" eb="306">
      <t>ゲンカ</t>
    </rPh>
    <rPh sb="307" eb="309">
      <t>ゼンコク</t>
    </rPh>
    <rPh sb="309" eb="311">
      <t>ヘイキン</t>
    </rPh>
    <rPh sb="311" eb="312">
      <t>オヨ</t>
    </rPh>
    <rPh sb="313" eb="315">
      <t>ルイジ</t>
    </rPh>
    <rPh sb="315" eb="317">
      <t>ダンタイ</t>
    </rPh>
    <rPh sb="318" eb="320">
      <t>ヒカク</t>
    </rPh>
    <rPh sb="322" eb="323">
      <t>ヒク</t>
    </rPh>
    <rPh sb="330" eb="331">
      <t>エン</t>
    </rPh>
    <rPh sb="336" eb="338">
      <t>コンゴ</t>
    </rPh>
    <rPh sb="339" eb="341">
      <t>イジ</t>
    </rPh>
    <rPh sb="341" eb="344">
      <t>カンリヒ</t>
    </rPh>
    <rPh sb="345" eb="347">
      <t>サクゲン</t>
    </rPh>
    <rPh sb="348" eb="349">
      <t>ツト</t>
    </rPh>
    <rPh sb="351" eb="353">
      <t>コウリツ</t>
    </rPh>
    <rPh sb="353" eb="354">
      <t>テキ</t>
    </rPh>
    <rPh sb="355" eb="357">
      <t>オスイ</t>
    </rPh>
    <rPh sb="357" eb="359">
      <t>ショリ</t>
    </rPh>
    <rPh sb="360" eb="361">
      <t>オコナ</t>
    </rPh>
    <rPh sb="365" eb="367">
      <t>ヒツヨウ</t>
    </rPh>
    <rPh sb="373" eb="375">
      <t>シセツ</t>
    </rPh>
    <rPh sb="375" eb="377">
      <t>リヨウ</t>
    </rPh>
    <rPh sb="377" eb="378">
      <t>リツ</t>
    </rPh>
    <rPh sb="379" eb="381">
      <t>ゼンコク</t>
    </rPh>
    <rPh sb="381" eb="383">
      <t>ヘイキン</t>
    </rPh>
    <rPh sb="383" eb="384">
      <t>オヨ</t>
    </rPh>
    <rPh sb="385" eb="387">
      <t>ルイジ</t>
    </rPh>
    <rPh sb="387" eb="389">
      <t>ダンタイ</t>
    </rPh>
    <rPh sb="390" eb="392">
      <t>ヒカク</t>
    </rPh>
    <rPh sb="394" eb="395">
      <t>ヒク</t>
    </rPh>
    <rPh sb="407" eb="409">
      <t>ジンコウ</t>
    </rPh>
    <rPh sb="409" eb="411">
      <t>ゲンショウ</t>
    </rPh>
    <rPh sb="412" eb="413">
      <t>スス</t>
    </rPh>
    <rPh sb="415" eb="417">
      <t>シセツ</t>
    </rPh>
    <rPh sb="418" eb="420">
      <t>セツビ</t>
    </rPh>
    <rPh sb="421" eb="424">
      <t>リヨウリツ</t>
    </rPh>
    <rPh sb="425" eb="427">
      <t>テイカ</t>
    </rPh>
    <rPh sb="432" eb="434">
      <t>コンゴ</t>
    </rPh>
    <rPh sb="435" eb="438">
      <t>ミセツゾク</t>
    </rPh>
    <rPh sb="438" eb="440">
      <t>セタイ</t>
    </rPh>
    <rPh sb="441" eb="443">
      <t>カイショウ</t>
    </rPh>
    <rPh sb="444" eb="445">
      <t>ト</t>
    </rPh>
    <rPh sb="446" eb="447">
      <t>ク</t>
    </rPh>
    <rPh sb="449" eb="452">
      <t>リヨウシャ</t>
    </rPh>
    <rPh sb="453" eb="455">
      <t>ゾウカ</t>
    </rPh>
    <rPh sb="457" eb="460">
      <t>リヨウリツ</t>
    </rPh>
    <rPh sb="461" eb="463">
      <t>コウジョウ</t>
    </rPh>
    <rPh sb="466" eb="468">
      <t>ヒツヨウ</t>
    </rPh>
    <rPh sb="474" eb="477">
      <t>スイセンカ</t>
    </rPh>
    <rPh sb="477" eb="478">
      <t>リツ</t>
    </rPh>
    <rPh sb="479" eb="481">
      <t>ゼンコク</t>
    </rPh>
    <rPh sb="481" eb="483">
      <t>ヘイキン</t>
    </rPh>
    <rPh sb="483" eb="484">
      <t>オヨ</t>
    </rPh>
    <rPh sb="485" eb="487">
      <t>ルイジ</t>
    </rPh>
    <rPh sb="487" eb="489">
      <t>ダンタイ</t>
    </rPh>
    <rPh sb="490" eb="492">
      <t>ヒカク</t>
    </rPh>
    <rPh sb="494" eb="495">
      <t>ヒク</t>
    </rPh>
    <rPh sb="507" eb="509">
      <t>ヨウイン</t>
    </rPh>
    <rPh sb="514" eb="517">
      <t>クイキナイ</t>
    </rPh>
    <rPh sb="518" eb="520">
      <t>ジンコウ</t>
    </rPh>
    <rPh sb="520" eb="522">
      <t>ゲンショウ</t>
    </rPh>
    <rPh sb="523" eb="526">
      <t>コウレイカ</t>
    </rPh>
    <rPh sb="527" eb="528">
      <t>トモナ</t>
    </rPh>
    <rPh sb="529" eb="531">
      <t>セツゾク</t>
    </rPh>
    <rPh sb="531" eb="532">
      <t>リツ</t>
    </rPh>
    <rPh sb="533" eb="534">
      <t>ノ</t>
    </rPh>
    <rPh sb="540" eb="541">
      <t>カンガ</t>
    </rPh>
    <rPh sb="546" eb="548">
      <t>コンゴ</t>
    </rPh>
    <rPh sb="549" eb="551">
      <t>セツゾク</t>
    </rPh>
    <rPh sb="551" eb="553">
      <t>ソクシン</t>
    </rPh>
    <rPh sb="557" eb="559">
      <t>コウホウ</t>
    </rPh>
    <rPh sb="559" eb="561">
      <t>カツドウ</t>
    </rPh>
    <rPh sb="564" eb="566">
      <t>キョウカ</t>
    </rPh>
    <rPh sb="568" eb="570">
      <t>セツゾク</t>
    </rPh>
    <rPh sb="570" eb="571">
      <t>リツ</t>
    </rPh>
    <rPh sb="572" eb="574">
      <t>コウジョウ</t>
    </rPh>
    <rPh sb="575" eb="576">
      <t>ツト</t>
    </rPh>
    <phoneticPr fontId="2"/>
  </si>
  <si>
    <t>①有形固定資産減価償却率：全国平均及び類似団体と比較して著しく低い3.58％となった。要因としては，平成３年に供用を開始した榎本地区の管路及び処理施設の改修が令和元年度に完了し，法定耐用年数に近い資産が少ないことが考えられるが，一方で，将来的には平成22年度に供用開始した玉造北部地区の施設が必然的に法定耐用年数が到来し，更新・改良が必要となることから，長期的な展望を持った長寿命化計画の策定や，実効性のある更新計画の策定と合わせて，適切な施設規模の検証が必要となってくる。</t>
    <rPh sb="1" eb="3">
      <t>ユウケイ</t>
    </rPh>
    <rPh sb="3" eb="7">
      <t>コテイシサン</t>
    </rPh>
    <rPh sb="7" eb="9">
      <t>ゲンカ</t>
    </rPh>
    <rPh sb="9" eb="12">
      <t>ショウキャクリツ</t>
    </rPh>
    <rPh sb="13" eb="15">
      <t>ゼンコク</t>
    </rPh>
    <rPh sb="15" eb="17">
      <t>ヘイキン</t>
    </rPh>
    <rPh sb="17" eb="18">
      <t>オヨ</t>
    </rPh>
    <rPh sb="19" eb="21">
      <t>ルイジ</t>
    </rPh>
    <rPh sb="21" eb="23">
      <t>ダンタイ</t>
    </rPh>
    <rPh sb="24" eb="26">
      <t>ヒカク</t>
    </rPh>
    <rPh sb="28" eb="29">
      <t>イチジル</t>
    </rPh>
    <rPh sb="31" eb="32">
      <t>ヒク</t>
    </rPh>
    <rPh sb="43" eb="45">
      <t>ヨウイン</t>
    </rPh>
    <rPh sb="50" eb="52">
      <t>ヘイセイ</t>
    </rPh>
    <rPh sb="53" eb="54">
      <t>ネン</t>
    </rPh>
    <rPh sb="55" eb="57">
      <t>キョウヨウ</t>
    </rPh>
    <rPh sb="58" eb="60">
      <t>カイシ</t>
    </rPh>
    <rPh sb="62" eb="64">
      <t>エノキモト</t>
    </rPh>
    <rPh sb="64" eb="66">
      <t>チク</t>
    </rPh>
    <rPh sb="67" eb="70">
      <t>カンロオヨ</t>
    </rPh>
    <rPh sb="71" eb="73">
      <t>ショリ</t>
    </rPh>
    <rPh sb="73" eb="75">
      <t>シセツ</t>
    </rPh>
    <rPh sb="76" eb="78">
      <t>カイシュウ</t>
    </rPh>
    <rPh sb="79" eb="81">
      <t>レイワ</t>
    </rPh>
    <rPh sb="89" eb="91">
      <t>ホウテイ</t>
    </rPh>
    <rPh sb="91" eb="93">
      <t>タイヨウ</t>
    </rPh>
    <rPh sb="93" eb="95">
      <t>ネンスウ</t>
    </rPh>
    <rPh sb="96" eb="97">
      <t>チカ</t>
    </rPh>
    <rPh sb="98" eb="100">
      <t>シサン</t>
    </rPh>
    <rPh sb="101" eb="102">
      <t>スク</t>
    </rPh>
    <rPh sb="107" eb="108">
      <t>カンガ</t>
    </rPh>
    <phoneticPr fontId="2"/>
  </si>
  <si>
    <t>　法適用企業となり独立採算を求められる中においては，法適化以前同様，一般会計からの繰入金に依存している現状は必ずしも良好な経営とは言えない状況である。
　資産となる農業集落排水の処理施設及び管渠については，法定耐用年数に近い資産が少ないことから，関連する数値についても低い値を示しており，良好な状態と見える。今後は耐用年数の到来を見据えて更新・改良を効率的に進めていくことが必要である。
　使用料については，今後も独立採算の観点から適切な使用料水準を検討し，将来に渡り安定的にサービスを提供できるよう経営の健全化を図っていく必要がある。</t>
    <rPh sb="1" eb="4">
      <t>ホウテキヨウ</t>
    </rPh>
    <rPh sb="4" eb="6">
      <t>キギョウ</t>
    </rPh>
    <rPh sb="9" eb="11">
      <t>ドクリツ</t>
    </rPh>
    <rPh sb="11" eb="13">
      <t>サイサン</t>
    </rPh>
    <rPh sb="14" eb="15">
      <t>モト</t>
    </rPh>
    <rPh sb="19" eb="20">
      <t>ナカ</t>
    </rPh>
    <rPh sb="26" eb="27">
      <t>ホウ</t>
    </rPh>
    <rPh sb="27" eb="28">
      <t>テキ</t>
    </rPh>
    <rPh sb="28" eb="29">
      <t>カ</t>
    </rPh>
    <rPh sb="29" eb="31">
      <t>イゼン</t>
    </rPh>
    <rPh sb="31" eb="33">
      <t>ドウヨウ</t>
    </rPh>
    <rPh sb="34" eb="36">
      <t>イッパン</t>
    </rPh>
    <rPh sb="36" eb="38">
      <t>カイケイ</t>
    </rPh>
    <rPh sb="41" eb="44">
      <t>クリイレキン</t>
    </rPh>
    <rPh sb="45" eb="47">
      <t>イゾン</t>
    </rPh>
    <rPh sb="51" eb="53">
      <t>ゲンジョウ</t>
    </rPh>
    <rPh sb="54" eb="55">
      <t>カナラ</t>
    </rPh>
    <rPh sb="58" eb="60">
      <t>リョウコウ</t>
    </rPh>
    <rPh sb="61" eb="63">
      <t>ケイエイ</t>
    </rPh>
    <rPh sb="65" eb="66">
      <t>イ</t>
    </rPh>
    <rPh sb="69" eb="71">
      <t>ジョウキョウ</t>
    </rPh>
    <rPh sb="77" eb="79">
      <t>シサン</t>
    </rPh>
    <rPh sb="82" eb="84">
      <t>ノウギョウ</t>
    </rPh>
    <rPh sb="84" eb="86">
      <t>シュウラク</t>
    </rPh>
    <rPh sb="86" eb="88">
      <t>ハイスイ</t>
    </rPh>
    <rPh sb="89" eb="91">
      <t>ショリ</t>
    </rPh>
    <rPh sb="91" eb="93">
      <t>シセツ</t>
    </rPh>
    <rPh sb="93" eb="94">
      <t>オヨ</t>
    </rPh>
    <rPh sb="95" eb="97">
      <t>カンキョ</t>
    </rPh>
    <rPh sb="103" eb="105">
      <t>ホウテイ</t>
    </rPh>
    <rPh sb="105" eb="107">
      <t>タイヨウ</t>
    </rPh>
    <rPh sb="107" eb="109">
      <t>ネンスウ</t>
    </rPh>
    <rPh sb="110" eb="111">
      <t>チカ</t>
    </rPh>
    <rPh sb="112" eb="114">
      <t>シサン</t>
    </rPh>
    <rPh sb="115" eb="116">
      <t>スク</t>
    </rPh>
    <rPh sb="123" eb="125">
      <t>カンレン</t>
    </rPh>
    <rPh sb="127" eb="129">
      <t>スウチ</t>
    </rPh>
    <rPh sb="134" eb="135">
      <t>ヒク</t>
    </rPh>
    <rPh sb="136" eb="137">
      <t>アタイ</t>
    </rPh>
    <rPh sb="138" eb="139">
      <t>シメ</t>
    </rPh>
    <rPh sb="144" eb="146">
      <t>リョウコウ</t>
    </rPh>
    <rPh sb="147" eb="149">
      <t>ジョウタイ</t>
    </rPh>
    <rPh sb="150" eb="151">
      <t>ミ</t>
    </rPh>
    <rPh sb="195" eb="198">
      <t>シヨウリョウ</t>
    </rPh>
    <rPh sb="204" eb="206">
      <t>コンゴ</t>
    </rPh>
    <rPh sb="207" eb="211">
      <t>ドクリツサイサン</t>
    </rPh>
    <rPh sb="212" eb="214">
      <t>カンテン</t>
    </rPh>
    <rPh sb="216" eb="218">
      <t>テキセツ</t>
    </rPh>
    <rPh sb="219" eb="222">
      <t>シヨウリョウ</t>
    </rPh>
    <rPh sb="222" eb="224">
      <t>スイジュン</t>
    </rPh>
    <rPh sb="225" eb="227">
      <t>ケントウ</t>
    </rPh>
    <rPh sb="229" eb="231">
      <t>ショウライ</t>
    </rPh>
    <rPh sb="232" eb="233">
      <t>ワタ</t>
    </rPh>
    <rPh sb="234" eb="236">
      <t>アンテイ</t>
    </rPh>
    <rPh sb="236" eb="237">
      <t>テキ</t>
    </rPh>
    <rPh sb="243" eb="245">
      <t>テイキョウ</t>
    </rPh>
    <rPh sb="250" eb="252">
      <t>ケイエイ</t>
    </rPh>
    <rPh sb="253" eb="256">
      <t>ケンゼンカ</t>
    </rPh>
    <rPh sb="257" eb="258">
      <t>ハカ</t>
    </rPh>
    <rPh sb="262" eb="264">
      <t>ヒツヨウ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</si>
</sst>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BCBE-4BD6-815C-46A3D6EE6423}"/>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0.25</c:v>
                </c:pt>
              </c:numCache>
            </c:numRef>
          </c:val>
          <c:smooth val="0"/>
          <c:extLst>
            <c:ext xmlns:c16="http://schemas.microsoft.com/office/drawing/2014/chart" uri="{C3380CC4-5D6E-409C-BE32-E72D297353CC}">
              <c16:uniqueId val="{00000001-BCBE-4BD6-815C-46A3D6EE6423}"/>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0</c:v>
                </c:pt>
                <c:pt idx="4">
                  <c:v>104.37</c:v>
                </c:pt>
              </c:numCache>
            </c:numRef>
          </c:val>
          <c:extLst>
            <c:ext xmlns:c16="http://schemas.microsoft.com/office/drawing/2014/chart" uri="{C3380CC4-5D6E-409C-BE32-E72D297353CC}">
              <c16:uniqueId val="{00000000-A310-44F7-83A2-02682A5EAC99}"/>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106.37</c:v>
                </c:pt>
              </c:numCache>
            </c:numRef>
          </c:val>
          <c:smooth val="0"/>
          <c:extLst>
            <c:ext xmlns:c16="http://schemas.microsoft.com/office/drawing/2014/chart" uri="{C3380CC4-5D6E-409C-BE32-E72D297353CC}">
              <c16:uniqueId val="{00000001-A310-44F7-83A2-02682A5EAC99}"/>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0</c:v>
                </c:pt>
                <c:pt idx="4">
                  <c:v>3.58</c:v>
                </c:pt>
              </c:numCache>
            </c:numRef>
          </c:val>
          <c:extLst>
            <c:ext xmlns:c16="http://schemas.microsoft.com/office/drawing/2014/chart" uri="{C3380CC4-5D6E-409C-BE32-E72D297353CC}">
              <c16:uniqueId val="{00000000-200A-45DF-8A7D-099FE316E6CF}"/>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20.34</c:v>
                </c:pt>
              </c:numCache>
            </c:numRef>
          </c:val>
          <c:smooth val="0"/>
          <c:extLst>
            <c:ext xmlns:c16="http://schemas.microsoft.com/office/drawing/2014/chart" uri="{C3380CC4-5D6E-409C-BE32-E72D297353CC}">
              <c16:uniqueId val="{00000001-200A-45DF-8A7D-099FE316E6CF}"/>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BCC9-440A-BF5C-C4702CC52456}"/>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formatCode="#,##0.00;&quot;△&quot;#,##0.00">
                  <c:v>0</c:v>
                </c:pt>
              </c:numCache>
            </c:numRef>
          </c:val>
          <c:smooth val="0"/>
          <c:extLst>
            <c:ext xmlns:c16="http://schemas.microsoft.com/office/drawing/2014/chart" uri="{C3380CC4-5D6E-409C-BE32-E72D297353CC}">
              <c16:uniqueId val="{00000001-BCC9-440A-BF5C-C4702CC52456}"/>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0E01-40DF-B208-3F81DE5A607C}"/>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139.02000000000001</c:v>
                </c:pt>
              </c:numCache>
            </c:numRef>
          </c:val>
          <c:smooth val="0"/>
          <c:extLst>
            <c:ext xmlns:c16="http://schemas.microsoft.com/office/drawing/2014/chart" uri="{C3380CC4-5D6E-409C-BE32-E72D297353CC}">
              <c16:uniqueId val="{00000001-0E01-40DF-B208-3F81DE5A607C}"/>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0</c:v>
                </c:pt>
                <c:pt idx="4">
                  <c:v>94.5</c:v>
                </c:pt>
              </c:numCache>
            </c:numRef>
          </c:val>
          <c:extLst>
            <c:ext xmlns:c16="http://schemas.microsoft.com/office/drawing/2014/chart" uri="{C3380CC4-5D6E-409C-BE32-E72D297353CC}">
              <c16:uniqueId val="{00000000-03A1-4EA6-B921-8BD59A5236D4}"/>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29.13</c:v>
                </c:pt>
              </c:numCache>
            </c:numRef>
          </c:val>
          <c:smooth val="0"/>
          <c:extLst>
            <c:ext xmlns:c16="http://schemas.microsoft.com/office/drawing/2014/chart" uri="{C3380CC4-5D6E-409C-BE32-E72D297353CC}">
              <c16:uniqueId val="{00000001-03A1-4EA6-B921-8BD59A5236D4}"/>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C1F8-45E1-8037-ED5042E02649}"/>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867.83</c:v>
                </c:pt>
              </c:numCache>
            </c:numRef>
          </c:val>
          <c:smooth val="0"/>
          <c:extLst>
            <c:ext xmlns:c16="http://schemas.microsoft.com/office/drawing/2014/chart" uri="{C3380CC4-5D6E-409C-BE32-E72D297353CC}">
              <c16:uniqueId val="{00000001-C1F8-45E1-8037-ED5042E02649}"/>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0</c:v>
                </c:pt>
                <c:pt idx="4">
                  <c:v>39.81</c:v>
                </c:pt>
              </c:numCache>
            </c:numRef>
          </c:val>
          <c:extLst>
            <c:ext xmlns:c16="http://schemas.microsoft.com/office/drawing/2014/chart" uri="{C3380CC4-5D6E-409C-BE32-E72D297353CC}">
              <c16:uniqueId val="{00000000-18CC-4691-BE84-D678EE363E31}"/>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57.08</c:v>
                </c:pt>
              </c:numCache>
            </c:numRef>
          </c:val>
          <c:smooth val="0"/>
          <c:extLst>
            <c:ext xmlns:c16="http://schemas.microsoft.com/office/drawing/2014/chart" uri="{C3380CC4-5D6E-409C-BE32-E72D297353CC}">
              <c16:uniqueId val="{00000001-18CC-4691-BE84-D678EE363E31}"/>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0</c:v>
                </c:pt>
                <c:pt idx="4">
                  <c:v>251.41</c:v>
                </c:pt>
              </c:numCache>
            </c:numRef>
          </c:val>
          <c:extLst>
            <c:ext xmlns:c16="http://schemas.microsoft.com/office/drawing/2014/chart" uri="{C3380CC4-5D6E-409C-BE32-E72D297353CC}">
              <c16:uniqueId val="{00000000-FAE5-440D-8FEC-B0632283F528}"/>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274.99</c:v>
                </c:pt>
              </c:numCache>
            </c:numRef>
          </c:val>
          <c:smooth val="0"/>
          <c:extLst>
            <c:ext xmlns:c16="http://schemas.microsoft.com/office/drawing/2014/chart" uri="{C3380CC4-5D6E-409C-BE32-E72D297353CC}">
              <c16:uniqueId val="{00000001-FAE5-440D-8FEC-B0632283F528}"/>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51.13</c:v>
                </c:pt>
              </c:numCache>
            </c:numRef>
          </c:val>
          <c:extLst>
            <c:ext xmlns:c16="http://schemas.microsoft.com/office/drawing/2014/chart" uri="{C3380CC4-5D6E-409C-BE32-E72D297353CC}">
              <c16:uniqueId val="{00000000-8D21-49EC-80C9-80C4CAA31FE5}"/>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54.83</c:v>
                </c:pt>
              </c:numCache>
            </c:numRef>
          </c:val>
          <c:smooth val="0"/>
          <c:extLst>
            <c:ext xmlns:c16="http://schemas.microsoft.com/office/drawing/2014/chart" uri="{C3380CC4-5D6E-409C-BE32-E72D297353CC}">
              <c16:uniqueId val="{00000001-8D21-49EC-80C9-80C4CAA31FE5}"/>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0</c:v>
                </c:pt>
                <c:pt idx="4">
                  <c:v>72.040000000000006</c:v>
                </c:pt>
              </c:numCache>
            </c:numRef>
          </c:val>
          <c:extLst>
            <c:ext xmlns:c16="http://schemas.microsoft.com/office/drawing/2014/chart" uri="{C3380CC4-5D6E-409C-BE32-E72D297353CC}">
              <c16:uniqueId val="{00000000-A109-41C3-8965-5AA7C69A5C22}"/>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84.7</c:v>
                </c:pt>
              </c:numCache>
            </c:numRef>
          </c:val>
          <c:smooth val="0"/>
          <c:extLst>
            <c:ext xmlns:c16="http://schemas.microsoft.com/office/drawing/2014/chart" uri="{C3380CC4-5D6E-409C-BE32-E72D297353CC}">
              <c16:uniqueId val="{00000001-A109-41C3-8965-5AA7C69A5C22}"/>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【121.19】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【32.80】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【832.52】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【253.04】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【60.94】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【22.21】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75" zoomScaleNormal="75"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茨城県　行方市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農業集落排水</v>
      </c>
      <c r="Q8" s="72"/>
      <c r="R8" s="72"/>
      <c r="S8" s="72"/>
      <c r="T8" s="72"/>
      <c r="U8" s="72"/>
      <c r="V8" s="72"/>
      <c r="W8" s="72" t="str">
        <f>データ!L6</f>
        <v>F2</v>
      </c>
      <c r="X8" s="72"/>
      <c r="Y8" s="72"/>
      <c r="Z8" s="72"/>
      <c r="AA8" s="72"/>
      <c r="AB8" s="72"/>
      <c r="AC8" s="72"/>
      <c r="AD8" s="73" t="str">
        <f>データ!$M$6</f>
        <v>非設置</v>
      </c>
      <c r="AE8" s="73"/>
      <c r="AF8" s="73"/>
      <c r="AG8" s="73"/>
      <c r="AH8" s="73"/>
      <c r="AI8" s="73"/>
      <c r="AJ8" s="73"/>
      <c r="AK8" s="3"/>
      <c r="AL8" s="69">
        <f>データ!S6</f>
        <v>33775</v>
      </c>
      <c r="AM8" s="69"/>
      <c r="AN8" s="69"/>
      <c r="AO8" s="69"/>
      <c r="AP8" s="69"/>
      <c r="AQ8" s="69"/>
      <c r="AR8" s="69"/>
      <c r="AS8" s="69"/>
      <c r="AT8" s="68">
        <f>データ!T6</f>
        <v>222.48</v>
      </c>
      <c r="AU8" s="68"/>
      <c r="AV8" s="68"/>
      <c r="AW8" s="68"/>
      <c r="AX8" s="68"/>
      <c r="AY8" s="68"/>
      <c r="AZ8" s="68"/>
      <c r="BA8" s="68"/>
      <c r="BB8" s="68">
        <f>データ!U6</f>
        <v>151.81</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f>データ!O6</f>
        <v>63.33</v>
      </c>
      <c r="J10" s="68"/>
      <c r="K10" s="68"/>
      <c r="L10" s="68"/>
      <c r="M10" s="68"/>
      <c r="N10" s="68"/>
      <c r="O10" s="68"/>
      <c r="P10" s="68">
        <f>データ!P6</f>
        <v>6.28</v>
      </c>
      <c r="Q10" s="68"/>
      <c r="R10" s="68"/>
      <c r="S10" s="68"/>
      <c r="T10" s="68"/>
      <c r="U10" s="68"/>
      <c r="V10" s="68"/>
      <c r="W10" s="68">
        <f>データ!Q6</f>
        <v>90.65</v>
      </c>
      <c r="X10" s="68"/>
      <c r="Y10" s="68"/>
      <c r="Z10" s="68"/>
      <c r="AA10" s="68"/>
      <c r="AB10" s="68"/>
      <c r="AC10" s="68"/>
      <c r="AD10" s="69">
        <f>データ!R6</f>
        <v>2035</v>
      </c>
      <c r="AE10" s="69"/>
      <c r="AF10" s="69"/>
      <c r="AG10" s="69"/>
      <c r="AH10" s="69"/>
      <c r="AI10" s="69"/>
      <c r="AJ10" s="69"/>
      <c r="AK10" s="2"/>
      <c r="AL10" s="69">
        <f>データ!V6</f>
        <v>2110</v>
      </c>
      <c r="AM10" s="69"/>
      <c r="AN10" s="69"/>
      <c r="AO10" s="69"/>
      <c r="AP10" s="69"/>
      <c r="AQ10" s="69"/>
      <c r="AR10" s="69"/>
      <c r="AS10" s="69"/>
      <c r="AT10" s="68">
        <f>データ!W6</f>
        <v>3.91</v>
      </c>
      <c r="AU10" s="68"/>
      <c r="AV10" s="68"/>
      <c r="AW10" s="68"/>
      <c r="AX10" s="68"/>
      <c r="AY10" s="68"/>
      <c r="AZ10" s="68"/>
      <c r="BA10" s="68"/>
      <c r="BB10" s="68">
        <f>データ!X6</f>
        <v>539.64</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114</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115</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116</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【104.99】</v>
      </c>
      <c r="F85" s="26" t="str">
        <f>データ!AT6</f>
        <v>【121.19】</v>
      </c>
      <c r="G85" s="26" t="str">
        <f>データ!BE6</f>
        <v>【32.80】</v>
      </c>
      <c r="H85" s="26" t="str">
        <f>データ!BP6</f>
        <v>【832.52】</v>
      </c>
      <c r="I85" s="26" t="str">
        <f>データ!CA6</f>
        <v>【60.94】</v>
      </c>
      <c r="J85" s="26" t="str">
        <f>データ!CL6</f>
        <v>【253.04】</v>
      </c>
      <c r="K85" s="26" t="str">
        <f>データ!CW6</f>
        <v>【54.84】</v>
      </c>
      <c r="L85" s="26" t="str">
        <f>データ!DH6</f>
        <v>【86.60】</v>
      </c>
      <c r="M85" s="26" t="str">
        <f>データ!DS6</f>
        <v>【22.21】</v>
      </c>
      <c r="N85" s="26" t="str">
        <f>データ!ED6</f>
        <v>【0.00】</v>
      </c>
      <c r="O85" s="26" t="str">
        <f>データ!EO6</f>
        <v>【0.16】</v>
      </c>
    </row>
  </sheetData>
  <sheetProtection algorithmName="SHA-512" hashValue="p2l0BG6hrL++6reYf0vGX0MgDAfGzg7CqzG5Z7OuXC/WHuluG5s9D4A32jkqh6tRmi2Ob265lZNkjR1wmrWjbg==" saltValue="ewIbUK1lzvCz2Q4onVacO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28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54</v>
      </c>
      <c r="B4" s="30"/>
      <c r="C4" s="30"/>
      <c r="D4" s="30"/>
      <c r="E4" s="30"/>
      <c r="F4" s="30"/>
      <c r="G4" s="30"/>
      <c r="H4" s="80"/>
      <c r="I4" s="81"/>
      <c r="J4" s="81"/>
      <c r="K4" s="81"/>
      <c r="L4" s="81"/>
      <c r="M4" s="81"/>
      <c r="N4" s="81"/>
      <c r="O4" s="81"/>
      <c r="P4" s="81"/>
      <c r="Q4" s="81"/>
      <c r="R4" s="81"/>
      <c r="S4" s="81"/>
      <c r="T4" s="81"/>
      <c r="U4" s="81"/>
      <c r="V4" s="81"/>
      <c r="W4" s="81"/>
      <c r="X4" s="82"/>
      <c r="Y4" s="76" t="s">
        <v>55</v>
      </c>
      <c r="Z4" s="76"/>
      <c r="AA4" s="76"/>
      <c r="AB4" s="76"/>
      <c r="AC4" s="76"/>
      <c r="AD4" s="76"/>
      <c r="AE4" s="76"/>
      <c r="AF4" s="76"/>
      <c r="AG4" s="76"/>
      <c r="AH4" s="76"/>
      <c r="AI4" s="76"/>
      <c r="AJ4" s="76" t="s">
        <v>56</v>
      </c>
      <c r="AK4" s="76"/>
      <c r="AL4" s="76"/>
      <c r="AM4" s="76"/>
      <c r="AN4" s="76"/>
      <c r="AO4" s="76"/>
      <c r="AP4" s="76"/>
      <c r="AQ4" s="76"/>
      <c r="AR4" s="76"/>
      <c r="AS4" s="76"/>
      <c r="AT4" s="76"/>
      <c r="AU4" s="76" t="s">
        <v>57</v>
      </c>
      <c r="AV4" s="76"/>
      <c r="AW4" s="76"/>
      <c r="AX4" s="76"/>
      <c r="AY4" s="76"/>
      <c r="AZ4" s="76"/>
      <c r="BA4" s="76"/>
      <c r="BB4" s="76"/>
      <c r="BC4" s="76"/>
      <c r="BD4" s="76"/>
      <c r="BE4" s="76"/>
      <c r="BF4" s="76" t="s">
        <v>58</v>
      </c>
      <c r="BG4" s="76"/>
      <c r="BH4" s="76"/>
      <c r="BI4" s="76"/>
      <c r="BJ4" s="76"/>
      <c r="BK4" s="76"/>
      <c r="BL4" s="76"/>
      <c r="BM4" s="76"/>
      <c r="BN4" s="76"/>
      <c r="BO4" s="76"/>
      <c r="BP4" s="76"/>
      <c r="BQ4" s="76" t="s">
        <v>59</v>
      </c>
      <c r="BR4" s="76"/>
      <c r="BS4" s="76"/>
      <c r="BT4" s="76"/>
      <c r="BU4" s="76"/>
      <c r="BV4" s="76"/>
      <c r="BW4" s="76"/>
      <c r="BX4" s="76"/>
      <c r="BY4" s="76"/>
      <c r="BZ4" s="76"/>
      <c r="CA4" s="76"/>
      <c r="CB4" s="76" t="s">
        <v>60</v>
      </c>
      <c r="CC4" s="76"/>
      <c r="CD4" s="76"/>
      <c r="CE4" s="76"/>
      <c r="CF4" s="76"/>
      <c r="CG4" s="76"/>
      <c r="CH4" s="76"/>
      <c r="CI4" s="76"/>
      <c r="CJ4" s="76"/>
      <c r="CK4" s="76"/>
      <c r="CL4" s="76"/>
      <c r="CM4" s="76" t="s">
        <v>61</v>
      </c>
      <c r="CN4" s="76"/>
      <c r="CO4" s="76"/>
      <c r="CP4" s="76"/>
      <c r="CQ4" s="76"/>
      <c r="CR4" s="76"/>
      <c r="CS4" s="76"/>
      <c r="CT4" s="76"/>
      <c r="CU4" s="76"/>
      <c r="CV4" s="76"/>
      <c r="CW4" s="76"/>
      <c r="CX4" s="76" t="s">
        <v>62</v>
      </c>
      <c r="CY4" s="76"/>
      <c r="CZ4" s="76"/>
      <c r="DA4" s="76"/>
      <c r="DB4" s="76"/>
      <c r="DC4" s="76"/>
      <c r="DD4" s="76"/>
      <c r="DE4" s="76"/>
      <c r="DF4" s="76"/>
      <c r="DG4" s="76"/>
      <c r="DH4" s="76"/>
      <c r="DI4" s="76" t="s">
        <v>63</v>
      </c>
      <c r="DJ4" s="76"/>
      <c r="DK4" s="76"/>
      <c r="DL4" s="76"/>
      <c r="DM4" s="76"/>
      <c r="DN4" s="76"/>
      <c r="DO4" s="76"/>
      <c r="DP4" s="76"/>
      <c r="DQ4" s="76"/>
      <c r="DR4" s="76"/>
      <c r="DS4" s="76"/>
      <c r="DT4" s="76" t="s">
        <v>64</v>
      </c>
      <c r="DU4" s="76"/>
      <c r="DV4" s="76"/>
      <c r="DW4" s="76"/>
      <c r="DX4" s="76"/>
      <c r="DY4" s="76"/>
      <c r="DZ4" s="76"/>
      <c r="EA4" s="76"/>
      <c r="EB4" s="76"/>
      <c r="EC4" s="76"/>
      <c r="ED4" s="76"/>
      <c r="EE4" s="76" t="s">
        <v>65</v>
      </c>
      <c r="EF4" s="76"/>
      <c r="EG4" s="76"/>
      <c r="EH4" s="76"/>
      <c r="EI4" s="76"/>
      <c r="EJ4" s="76"/>
      <c r="EK4" s="76"/>
      <c r="EL4" s="76"/>
      <c r="EM4" s="76"/>
      <c r="EN4" s="76"/>
      <c r="EO4" s="76"/>
    </row>
    <row r="5" spans="1:148" x14ac:dyDescent="0.15">
      <c r="A5" s="28" t="s">
        <v>66</v>
      </c>
      <c r="B5" s="31"/>
      <c r="C5" s="31"/>
      <c r="D5" s="31"/>
      <c r="E5" s="31"/>
      <c r="F5" s="31"/>
      <c r="G5" s="31"/>
      <c r="H5" s="32" t="s">
        <v>67</v>
      </c>
      <c r="I5" s="32" t="s">
        <v>68</v>
      </c>
      <c r="J5" s="32" t="s">
        <v>69</v>
      </c>
      <c r="K5" s="32" t="s">
        <v>70</v>
      </c>
      <c r="L5" s="32" t="s">
        <v>71</v>
      </c>
      <c r="M5" s="32" t="s">
        <v>5</v>
      </c>
      <c r="N5" s="32" t="s">
        <v>72</v>
      </c>
      <c r="O5" s="32" t="s">
        <v>73</v>
      </c>
      <c r="P5" s="32" t="s">
        <v>74</v>
      </c>
      <c r="Q5" s="32" t="s">
        <v>75</v>
      </c>
      <c r="R5" s="32" t="s">
        <v>76</v>
      </c>
      <c r="S5" s="32" t="s">
        <v>77</v>
      </c>
      <c r="T5" s="32" t="s">
        <v>78</v>
      </c>
      <c r="U5" s="32" t="s">
        <v>79</v>
      </c>
      <c r="V5" s="32" t="s">
        <v>80</v>
      </c>
      <c r="W5" s="32" t="s">
        <v>81</v>
      </c>
      <c r="X5" s="32" t="s">
        <v>82</v>
      </c>
      <c r="Y5" s="32" t="s">
        <v>83</v>
      </c>
      <c r="Z5" s="32" t="s">
        <v>84</v>
      </c>
      <c r="AA5" s="32" t="s">
        <v>85</v>
      </c>
      <c r="AB5" s="32" t="s">
        <v>86</v>
      </c>
      <c r="AC5" s="32" t="s">
        <v>87</v>
      </c>
      <c r="AD5" s="32" t="s">
        <v>88</v>
      </c>
      <c r="AE5" s="32" t="s">
        <v>89</v>
      </c>
      <c r="AF5" s="32" t="s">
        <v>90</v>
      </c>
      <c r="AG5" s="32" t="s">
        <v>91</v>
      </c>
      <c r="AH5" s="32" t="s">
        <v>92</v>
      </c>
      <c r="AI5" s="32" t="s">
        <v>31</v>
      </c>
      <c r="AJ5" s="32" t="s">
        <v>83</v>
      </c>
      <c r="AK5" s="32" t="s">
        <v>84</v>
      </c>
      <c r="AL5" s="32" t="s">
        <v>85</v>
      </c>
      <c r="AM5" s="32" t="s">
        <v>86</v>
      </c>
      <c r="AN5" s="32" t="s">
        <v>87</v>
      </c>
      <c r="AO5" s="32" t="s">
        <v>88</v>
      </c>
      <c r="AP5" s="32" t="s">
        <v>89</v>
      </c>
      <c r="AQ5" s="32" t="s">
        <v>90</v>
      </c>
      <c r="AR5" s="32" t="s">
        <v>91</v>
      </c>
      <c r="AS5" s="32" t="s">
        <v>92</v>
      </c>
      <c r="AT5" s="32" t="s">
        <v>93</v>
      </c>
      <c r="AU5" s="32" t="s">
        <v>83</v>
      </c>
      <c r="AV5" s="32" t="s">
        <v>84</v>
      </c>
      <c r="AW5" s="32" t="s">
        <v>85</v>
      </c>
      <c r="AX5" s="32" t="s">
        <v>86</v>
      </c>
      <c r="AY5" s="32" t="s">
        <v>87</v>
      </c>
      <c r="AZ5" s="32" t="s">
        <v>88</v>
      </c>
      <c r="BA5" s="32" t="s">
        <v>89</v>
      </c>
      <c r="BB5" s="32" t="s">
        <v>90</v>
      </c>
      <c r="BC5" s="32" t="s">
        <v>91</v>
      </c>
      <c r="BD5" s="32" t="s">
        <v>92</v>
      </c>
      <c r="BE5" s="32" t="s">
        <v>93</v>
      </c>
      <c r="BF5" s="32" t="s">
        <v>83</v>
      </c>
      <c r="BG5" s="32" t="s">
        <v>84</v>
      </c>
      <c r="BH5" s="32" t="s">
        <v>85</v>
      </c>
      <c r="BI5" s="32" t="s">
        <v>86</v>
      </c>
      <c r="BJ5" s="32" t="s">
        <v>87</v>
      </c>
      <c r="BK5" s="32" t="s">
        <v>88</v>
      </c>
      <c r="BL5" s="32" t="s">
        <v>89</v>
      </c>
      <c r="BM5" s="32" t="s">
        <v>90</v>
      </c>
      <c r="BN5" s="32" t="s">
        <v>91</v>
      </c>
      <c r="BO5" s="32" t="s">
        <v>92</v>
      </c>
      <c r="BP5" s="32" t="s">
        <v>93</v>
      </c>
      <c r="BQ5" s="32" t="s">
        <v>83</v>
      </c>
      <c r="BR5" s="32" t="s">
        <v>84</v>
      </c>
      <c r="BS5" s="32" t="s">
        <v>85</v>
      </c>
      <c r="BT5" s="32" t="s">
        <v>86</v>
      </c>
      <c r="BU5" s="32" t="s">
        <v>87</v>
      </c>
      <c r="BV5" s="32" t="s">
        <v>88</v>
      </c>
      <c r="BW5" s="32" t="s">
        <v>89</v>
      </c>
      <c r="BX5" s="32" t="s">
        <v>90</v>
      </c>
      <c r="BY5" s="32" t="s">
        <v>91</v>
      </c>
      <c r="BZ5" s="32" t="s">
        <v>92</v>
      </c>
      <c r="CA5" s="32" t="s">
        <v>93</v>
      </c>
      <c r="CB5" s="32" t="s">
        <v>83</v>
      </c>
      <c r="CC5" s="32" t="s">
        <v>84</v>
      </c>
      <c r="CD5" s="32" t="s">
        <v>85</v>
      </c>
      <c r="CE5" s="32" t="s">
        <v>86</v>
      </c>
      <c r="CF5" s="32" t="s">
        <v>87</v>
      </c>
      <c r="CG5" s="32" t="s">
        <v>88</v>
      </c>
      <c r="CH5" s="32" t="s">
        <v>89</v>
      </c>
      <c r="CI5" s="32" t="s">
        <v>90</v>
      </c>
      <c r="CJ5" s="32" t="s">
        <v>91</v>
      </c>
      <c r="CK5" s="32" t="s">
        <v>92</v>
      </c>
      <c r="CL5" s="32" t="s">
        <v>93</v>
      </c>
      <c r="CM5" s="32" t="s">
        <v>83</v>
      </c>
      <c r="CN5" s="32" t="s">
        <v>84</v>
      </c>
      <c r="CO5" s="32" t="s">
        <v>85</v>
      </c>
      <c r="CP5" s="32" t="s">
        <v>86</v>
      </c>
      <c r="CQ5" s="32" t="s">
        <v>87</v>
      </c>
      <c r="CR5" s="32" t="s">
        <v>88</v>
      </c>
      <c r="CS5" s="32" t="s">
        <v>89</v>
      </c>
      <c r="CT5" s="32" t="s">
        <v>90</v>
      </c>
      <c r="CU5" s="32" t="s">
        <v>91</v>
      </c>
      <c r="CV5" s="32" t="s">
        <v>92</v>
      </c>
      <c r="CW5" s="32" t="s">
        <v>93</v>
      </c>
      <c r="CX5" s="32" t="s">
        <v>83</v>
      </c>
      <c r="CY5" s="32" t="s">
        <v>84</v>
      </c>
      <c r="CZ5" s="32" t="s">
        <v>85</v>
      </c>
      <c r="DA5" s="32" t="s">
        <v>86</v>
      </c>
      <c r="DB5" s="32" t="s">
        <v>87</v>
      </c>
      <c r="DC5" s="32" t="s">
        <v>88</v>
      </c>
      <c r="DD5" s="32" t="s">
        <v>89</v>
      </c>
      <c r="DE5" s="32" t="s">
        <v>90</v>
      </c>
      <c r="DF5" s="32" t="s">
        <v>91</v>
      </c>
      <c r="DG5" s="32" t="s">
        <v>92</v>
      </c>
      <c r="DH5" s="32" t="s">
        <v>93</v>
      </c>
      <c r="DI5" s="32" t="s">
        <v>83</v>
      </c>
      <c r="DJ5" s="32" t="s">
        <v>84</v>
      </c>
      <c r="DK5" s="32" t="s">
        <v>85</v>
      </c>
      <c r="DL5" s="32" t="s">
        <v>86</v>
      </c>
      <c r="DM5" s="32" t="s">
        <v>87</v>
      </c>
      <c r="DN5" s="32" t="s">
        <v>88</v>
      </c>
      <c r="DO5" s="32" t="s">
        <v>89</v>
      </c>
      <c r="DP5" s="32" t="s">
        <v>90</v>
      </c>
      <c r="DQ5" s="32" t="s">
        <v>91</v>
      </c>
      <c r="DR5" s="32" t="s">
        <v>92</v>
      </c>
      <c r="DS5" s="32" t="s">
        <v>93</v>
      </c>
      <c r="DT5" s="32" t="s">
        <v>83</v>
      </c>
      <c r="DU5" s="32" t="s">
        <v>84</v>
      </c>
      <c r="DV5" s="32" t="s">
        <v>85</v>
      </c>
      <c r="DW5" s="32" t="s">
        <v>86</v>
      </c>
      <c r="DX5" s="32" t="s">
        <v>87</v>
      </c>
      <c r="DY5" s="32" t="s">
        <v>88</v>
      </c>
      <c r="DZ5" s="32" t="s">
        <v>89</v>
      </c>
      <c r="EA5" s="32" t="s">
        <v>90</v>
      </c>
      <c r="EB5" s="32" t="s">
        <v>91</v>
      </c>
      <c r="EC5" s="32" t="s">
        <v>92</v>
      </c>
      <c r="ED5" s="32" t="s">
        <v>93</v>
      </c>
      <c r="EE5" s="32" t="s">
        <v>83</v>
      </c>
      <c r="EF5" s="32" t="s">
        <v>84</v>
      </c>
      <c r="EG5" s="32" t="s">
        <v>85</v>
      </c>
      <c r="EH5" s="32" t="s">
        <v>86</v>
      </c>
      <c r="EI5" s="32" t="s">
        <v>87</v>
      </c>
      <c r="EJ5" s="32" t="s">
        <v>88</v>
      </c>
      <c r="EK5" s="32" t="s">
        <v>89</v>
      </c>
      <c r="EL5" s="32" t="s">
        <v>90</v>
      </c>
      <c r="EM5" s="32" t="s">
        <v>91</v>
      </c>
      <c r="EN5" s="32" t="s">
        <v>92</v>
      </c>
      <c r="EO5" s="32" t="s">
        <v>93</v>
      </c>
    </row>
    <row r="6" spans="1:148" s="36" customFormat="1" x14ac:dyDescent="0.15">
      <c r="A6" s="28" t="s">
        <v>94</v>
      </c>
      <c r="B6" s="33">
        <f>B7</f>
        <v>2020</v>
      </c>
      <c r="C6" s="33">
        <f t="shared" ref="C6:X6" si="3">C7</f>
        <v>82333</v>
      </c>
      <c r="D6" s="33">
        <f t="shared" si="3"/>
        <v>46</v>
      </c>
      <c r="E6" s="33">
        <f t="shared" si="3"/>
        <v>17</v>
      </c>
      <c r="F6" s="33">
        <f t="shared" si="3"/>
        <v>5</v>
      </c>
      <c r="G6" s="33">
        <f t="shared" si="3"/>
        <v>0</v>
      </c>
      <c r="H6" s="33" t="str">
        <f t="shared" si="3"/>
        <v>茨城県　行方市</v>
      </c>
      <c r="I6" s="33" t="str">
        <f t="shared" si="3"/>
        <v>法適用</v>
      </c>
      <c r="J6" s="33" t="str">
        <f t="shared" si="3"/>
        <v>下水道事業</v>
      </c>
      <c r="K6" s="33" t="str">
        <f t="shared" si="3"/>
        <v>農業集落排水</v>
      </c>
      <c r="L6" s="33" t="str">
        <f t="shared" si="3"/>
        <v>F2</v>
      </c>
      <c r="M6" s="33" t="str">
        <f t="shared" si="3"/>
        <v>非設置</v>
      </c>
      <c r="N6" s="34" t="str">
        <f t="shared" si="3"/>
        <v>-</v>
      </c>
      <c r="O6" s="34">
        <f t="shared" si="3"/>
        <v>63.33</v>
      </c>
      <c r="P6" s="34">
        <f t="shared" si="3"/>
        <v>6.28</v>
      </c>
      <c r="Q6" s="34">
        <f t="shared" si="3"/>
        <v>90.65</v>
      </c>
      <c r="R6" s="34">
        <f t="shared" si="3"/>
        <v>2035</v>
      </c>
      <c r="S6" s="34">
        <f t="shared" si="3"/>
        <v>33775</v>
      </c>
      <c r="T6" s="34">
        <f t="shared" si="3"/>
        <v>222.48</v>
      </c>
      <c r="U6" s="34">
        <f t="shared" si="3"/>
        <v>151.81</v>
      </c>
      <c r="V6" s="34">
        <f t="shared" si="3"/>
        <v>2110</v>
      </c>
      <c r="W6" s="34">
        <f t="shared" si="3"/>
        <v>3.91</v>
      </c>
      <c r="X6" s="34">
        <f t="shared" si="3"/>
        <v>539.64</v>
      </c>
      <c r="Y6" s="35" t="str">
        <f>IF(Y7="",NA(),Y7)</f>
        <v>-</v>
      </c>
      <c r="Z6" s="35" t="str">
        <f t="shared" ref="Z6:AH6" si="4">IF(Z7="",NA(),Z7)</f>
        <v>-</v>
      </c>
      <c r="AA6" s="35" t="str">
        <f t="shared" si="4"/>
        <v>-</v>
      </c>
      <c r="AB6" s="35" t="str">
        <f t="shared" si="4"/>
        <v>-</v>
      </c>
      <c r="AC6" s="35">
        <f t="shared" si="4"/>
        <v>104.37</v>
      </c>
      <c r="AD6" s="35" t="str">
        <f t="shared" si="4"/>
        <v>-</v>
      </c>
      <c r="AE6" s="35" t="str">
        <f t="shared" si="4"/>
        <v>-</v>
      </c>
      <c r="AF6" s="35" t="str">
        <f t="shared" si="4"/>
        <v>-</v>
      </c>
      <c r="AG6" s="35" t="str">
        <f t="shared" si="4"/>
        <v>-</v>
      </c>
      <c r="AH6" s="35">
        <f t="shared" si="4"/>
        <v>106.37</v>
      </c>
      <c r="AI6" s="34" t="str">
        <f>IF(AI7="","",IF(AI7="-","【-】","【"&amp;SUBSTITUTE(TEXT(AI7,"#,##0.00"),"-","△")&amp;"】"))</f>
        <v>【104.99】</v>
      </c>
      <c r="AJ6" s="35" t="str">
        <f>IF(AJ7="",NA(),AJ7)</f>
        <v>-</v>
      </c>
      <c r="AK6" s="35" t="str">
        <f t="shared" ref="AK6:AS6" si="5">IF(AK7="",NA(),AK7)</f>
        <v>-</v>
      </c>
      <c r="AL6" s="35" t="str">
        <f t="shared" si="5"/>
        <v>-</v>
      </c>
      <c r="AM6" s="35" t="str">
        <f t="shared" si="5"/>
        <v>-</v>
      </c>
      <c r="AN6" s="34">
        <f t="shared" si="5"/>
        <v>0</v>
      </c>
      <c r="AO6" s="35" t="str">
        <f t="shared" si="5"/>
        <v>-</v>
      </c>
      <c r="AP6" s="35" t="str">
        <f t="shared" si="5"/>
        <v>-</v>
      </c>
      <c r="AQ6" s="35" t="str">
        <f t="shared" si="5"/>
        <v>-</v>
      </c>
      <c r="AR6" s="35" t="str">
        <f t="shared" si="5"/>
        <v>-</v>
      </c>
      <c r="AS6" s="35">
        <f t="shared" si="5"/>
        <v>139.02000000000001</v>
      </c>
      <c r="AT6" s="34" t="str">
        <f>IF(AT7="","",IF(AT7="-","【-】","【"&amp;SUBSTITUTE(TEXT(AT7,"#,##0.00"),"-","△")&amp;"】"))</f>
        <v>【121.19】</v>
      </c>
      <c r="AU6" s="35" t="str">
        <f>IF(AU7="",NA(),AU7)</f>
        <v>-</v>
      </c>
      <c r="AV6" s="35" t="str">
        <f t="shared" ref="AV6:BD6" si="6">IF(AV7="",NA(),AV7)</f>
        <v>-</v>
      </c>
      <c r="AW6" s="35" t="str">
        <f t="shared" si="6"/>
        <v>-</v>
      </c>
      <c r="AX6" s="35" t="str">
        <f t="shared" si="6"/>
        <v>-</v>
      </c>
      <c r="AY6" s="35">
        <f t="shared" si="6"/>
        <v>94.5</v>
      </c>
      <c r="AZ6" s="35" t="str">
        <f t="shared" si="6"/>
        <v>-</v>
      </c>
      <c r="BA6" s="35" t="str">
        <f t="shared" si="6"/>
        <v>-</v>
      </c>
      <c r="BB6" s="35" t="str">
        <f t="shared" si="6"/>
        <v>-</v>
      </c>
      <c r="BC6" s="35" t="str">
        <f t="shared" si="6"/>
        <v>-</v>
      </c>
      <c r="BD6" s="35">
        <f t="shared" si="6"/>
        <v>29.13</v>
      </c>
      <c r="BE6" s="34" t="str">
        <f>IF(BE7="","",IF(BE7="-","【-】","【"&amp;SUBSTITUTE(TEXT(BE7,"#,##0.00"),"-","△")&amp;"】"))</f>
        <v>【32.80】</v>
      </c>
      <c r="BF6" s="35" t="str">
        <f>IF(BF7="",NA(),BF7)</f>
        <v>-</v>
      </c>
      <c r="BG6" s="35" t="str">
        <f t="shared" ref="BG6:BO6" si="7">IF(BG7="",NA(),BG7)</f>
        <v>-</v>
      </c>
      <c r="BH6" s="35" t="str">
        <f t="shared" si="7"/>
        <v>-</v>
      </c>
      <c r="BI6" s="35" t="str">
        <f t="shared" si="7"/>
        <v>-</v>
      </c>
      <c r="BJ6" s="34">
        <f t="shared" si="7"/>
        <v>0</v>
      </c>
      <c r="BK6" s="35" t="str">
        <f t="shared" si="7"/>
        <v>-</v>
      </c>
      <c r="BL6" s="35" t="str">
        <f t="shared" si="7"/>
        <v>-</v>
      </c>
      <c r="BM6" s="35" t="str">
        <f t="shared" si="7"/>
        <v>-</v>
      </c>
      <c r="BN6" s="35" t="str">
        <f t="shared" si="7"/>
        <v>-</v>
      </c>
      <c r="BO6" s="35">
        <f t="shared" si="7"/>
        <v>867.83</v>
      </c>
      <c r="BP6" s="34" t="str">
        <f>IF(BP7="","",IF(BP7="-","【-】","【"&amp;SUBSTITUTE(TEXT(BP7,"#,##0.00"),"-","△")&amp;"】"))</f>
        <v>【832.52】</v>
      </c>
      <c r="BQ6" s="35" t="str">
        <f>IF(BQ7="",NA(),BQ7)</f>
        <v>-</v>
      </c>
      <c r="BR6" s="35" t="str">
        <f t="shared" ref="BR6:BZ6" si="8">IF(BR7="",NA(),BR7)</f>
        <v>-</v>
      </c>
      <c r="BS6" s="35" t="str">
        <f t="shared" si="8"/>
        <v>-</v>
      </c>
      <c r="BT6" s="35" t="str">
        <f t="shared" si="8"/>
        <v>-</v>
      </c>
      <c r="BU6" s="35">
        <f t="shared" si="8"/>
        <v>39.81</v>
      </c>
      <c r="BV6" s="35" t="str">
        <f t="shared" si="8"/>
        <v>-</v>
      </c>
      <c r="BW6" s="35" t="str">
        <f t="shared" si="8"/>
        <v>-</v>
      </c>
      <c r="BX6" s="35" t="str">
        <f t="shared" si="8"/>
        <v>-</v>
      </c>
      <c r="BY6" s="35" t="str">
        <f t="shared" si="8"/>
        <v>-</v>
      </c>
      <c r="BZ6" s="35">
        <f t="shared" si="8"/>
        <v>57.08</v>
      </c>
      <c r="CA6" s="34" t="str">
        <f>IF(CA7="","",IF(CA7="-","【-】","【"&amp;SUBSTITUTE(TEXT(CA7,"#,##0.00"),"-","△")&amp;"】"))</f>
        <v>【60.94】</v>
      </c>
      <c r="CB6" s="35" t="str">
        <f>IF(CB7="",NA(),CB7)</f>
        <v>-</v>
      </c>
      <c r="CC6" s="35" t="str">
        <f t="shared" ref="CC6:CK6" si="9">IF(CC7="",NA(),CC7)</f>
        <v>-</v>
      </c>
      <c r="CD6" s="35" t="str">
        <f t="shared" si="9"/>
        <v>-</v>
      </c>
      <c r="CE6" s="35" t="str">
        <f t="shared" si="9"/>
        <v>-</v>
      </c>
      <c r="CF6" s="35">
        <f t="shared" si="9"/>
        <v>251.41</v>
      </c>
      <c r="CG6" s="35" t="str">
        <f t="shared" si="9"/>
        <v>-</v>
      </c>
      <c r="CH6" s="35" t="str">
        <f t="shared" si="9"/>
        <v>-</v>
      </c>
      <c r="CI6" s="35" t="str">
        <f t="shared" si="9"/>
        <v>-</v>
      </c>
      <c r="CJ6" s="35" t="str">
        <f t="shared" si="9"/>
        <v>-</v>
      </c>
      <c r="CK6" s="35">
        <f t="shared" si="9"/>
        <v>274.99</v>
      </c>
      <c r="CL6" s="34" t="str">
        <f>IF(CL7="","",IF(CL7="-","【-】","【"&amp;SUBSTITUTE(TEXT(CL7,"#,##0.00"),"-","△")&amp;"】"))</f>
        <v>【253.04】</v>
      </c>
      <c r="CM6" s="35" t="str">
        <f>IF(CM7="",NA(),CM7)</f>
        <v>-</v>
      </c>
      <c r="CN6" s="35" t="str">
        <f t="shared" ref="CN6:CV6" si="10">IF(CN7="",NA(),CN7)</f>
        <v>-</v>
      </c>
      <c r="CO6" s="35" t="str">
        <f t="shared" si="10"/>
        <v>-</v>
      </c>
      <c r="CP6" s="35" t="str">
        <f t="shared" si="10"/>
        <v>-</v>
      </c>
      <c r="CQ6" s="35">
        <f t="shared" si="10"/>
        <v>51.13</v>
      </c>
      <c r="CR6" s="35" t="str">
        <f t="shared" si="10"/>
        <v>-</v>
      </c>
      <c r="CS6" s="35" t="str">
        <f t="shared" si="10"/>
        <v>-</v>
      </c>
      <c r="CT6" s="35" t="str">
        <f t="shared" si="10"/>
        <v>-</v>
      </c>
      <c r="CU6" s="35" t="str">
        <f t="shared" si="10"/>
        <v>-</v>
      </c>
      <c r="CV6" s="35">
        <f t="shared" si="10"/>
        <v>54.83</v>
      </c>
      <c r="CW6" s="34" t="str">
        <f>IF(CW7="","",IF(CW7="-","【-】","【"&amp;SUBSTITUTE(TEXT(CW7,"#,##0.00"),"-","△")&amp;"】"))</f>
        <v>【54.84】</v>
      </c>
      <c r="CX6" s="35" t="str">
        <f>IF(CX7="",NA(),CX7)</f>
        <v>-</v>
      </c>
      <c r="CY6" s="35" t="str">
        <f t="shared" ref="CY6:DG6" si="11">IF(CY7="",NA(),CY7)</f>
        <v>-</v>
      </c>
      <c r="CZ6" s="35" t="str">
        <f t="shared" si="11"/>
        <v>-</v>
      </c>
      <c r="DA6" s="35" t="str">
        <f t="shared" si="11"/>
        <v>-</v>
      </c>
      <c r="DB6" s="35">
        <f t="shared" si="11"/>
        <v>72.040000000000006</v>
      </c>
      <c r="DC6" s="35" t="str">
        <f t="shared" si="11"/>
        <v>-</v>
      </c>
      <c r="DD6" s="35" t="str">
        <f t="shared" si="11"/>
        <v>-</v>
      </c>
      <c r="DE6" s="35" t="str">
        <f t="shared" si="11"/>
        <v>-</v>
      </c>
      <c r="DF6" s="35" t="str">
        <f t="shared" si="11"/>
        <v>-</v>
      </c>
      <c r="DG6" s="35">
        <f t="shared" si="11"/>
        <v>84.7</v>
      </c>
      <c r="DH6" s="34" t="str">
        <f>IF(DH7="","",IF(DH7="-","【-】","【"&amp;SUBSTITUTE(TEXT(DH7,"#,##0.00"),"-","△")&amp;"】"))</f>
        <v>【86.60】</v>
      </c>
      <c r="DI6" s="35" t="str">
        <f>IF(DI7="",NA(),DI7)</f>
        <v>-</v>
      </c>
      <c r="DJ6" s="35" t="str">
        <f t="shared" ref="DJ6:DR6" si="12">IF(DJ7="",NA(),DJ7)</f>
        <v>-</v>
      </c>
      <c r="DK6" s="35" t="str">
        <f t="shared" si="12"/>
        <v>-</v>
      </c>
      <c r="DL6" s="35" t="str">
        <f t="shared" si="12"/>
        <v>-</v>
      </c>
      <c r="DM6" s="35">
        <f t="shared" si="12"/>
        <v>3.58</v>
      </c>
      <c r="DN6" s="35" t="str">
        <f t="shared" si="12"/>
        <v>-</v>
      </c>
      <c r="DO6" s="35" t="str">
        <f t="shared" si="12"/>
        <v>-</v>
      </c>
      <c r="DP6" s="35" t="str">
        <f t="shared" si="12"/>
        <v>-</v>
      </c>
      <c r="DQ6" s="35" t="str">
        <f t="shared" si="12"/>
        <v>-</v>
      </c>
      <c r="DR6" s="35">
        <f t="shared" si="12"/>
        <v>20.34</v>
      </c>
      <c r="DS6" s="34" t="str">
        <f>IF(DS7="","",IF(DS7="-","【-】","【"&amp;SUBSTITUTE(TEXT(DS7,"#,##0.00"),"-","△")&amp;"】"))</f>
        <v>【22.21】</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4">
        <f t="shared" si="13"/>
        <v>0</v>
      </c>
      <c r="ED6" s="34" t="str">
        <f>IF(ED7="","",IF(ED7="-","【-】","【"&amp;SUBSTITUTE(TEXT(ED7,"#,##0.00"),"-","△")&amp;"】"))</f>
        <v>【0.00】</v>
      </c>
      <c r="EE6" s="35" t="str">
        <f>IF(EE7="",NA(),EE7)</f>
        <v>-</v>
      </c>
      <c r="EF6" s="35" t="str">
        <f t="shared" ref="EF6:EN6" si="14">IF(EF7="",NA(),EF7)</f>
        <v>-</v>
      </c>
      <c r="EG6" s="35" t="str">
        <f t="shared" si="14"/>
        <v>-</v>
      </c>
      <c r="EH6" s="35" t="str">
        <f t="shared" si="14"/>
        <v>-</v>
      </c>
      <c r="EI6" s="34">
        <f t="shared" si="14"/>
        <v>0</v>
      </c>
      <c r="EJ6" s="35" t="str">
        <f t="shared" si="14"/>
        <v>-</v>
      </c>
      <c r="EK6" s="35" t="str">
        <f t="shared" si="14"/>
        <v>-</v>
      </c>
      <c r="EL6" s="35" t="str">
        <f t="shared" si="14"/>
        <v>-</v>
      </c>
      <c r="EM6" s="35" t="str">
        <f t="shared" si="14"/>
        <v>-</v>
      </c>
      <c r="EN6" s="35">
        <f t="shared" si="14"/>
        <v>0.25</v>
      </c>
      <c r="EO6" s="34" t="str">
        <f>IF(EO7="","",IF(EO7="-","【-】","【"&amp;SUBSTITUTE(TEXT(EO7,"#,##0.00"),"-","△")&amp;"】"))</f>
        <v>【0.16】</v>
      </c>
    </row>
    <row r="7" spans="1:148" s="36" customFormat="1" x14ac:dyDescent="0.15">
      <c r="A7" s="28"/>
      <c r="B7" s="37">
        <v>2020</v>
      </c>
      <c r="C7" s="37">
        <v>82333</v>
      </c>
      <c r="D7" s="37">
        <v>46</v>
      </c>
      <c r="E7" s="37">
        <v>17</v>
      </c>
      <c r="F7" s="37">
        <v>5</v>
      </c>
      <c r="G7" s="37">
        <v>0</v>
      </c>
      <c r="H7" s="37" t="s">
        <v>95</v>
      </c>
      <c r="I7" s="37" t="s">
        <v>96</v>
      </c>
      <c r="J7" s="37" t="s">
        <v>97</v>
      </c>
      <c r="K7" s="37" t="s">
        <v>98</v>
      </c>
      <c r="L7" s="37" t="s">
        <v>99</v>
      </c>
      <c r="M7" s="37" t="s">
        <v>100</v>
      </c>
      <c r="N7" s="38" t="s">
        <v>101</v>
      </c>
      <c r="O7" s="38">
        <v>63.33</v>
      </c>
      <c r="P7" s="38">
        <v>6.28</v>
      </c>
      <c r="Q7" s="38">
        <v>90.65</v>
      </c>
      <c r="R7" s="38">
        <v>2035</v>
      </c>
      <c r="S7" s="38">
        <v>33775</v>
      </c>
      <c r="T7" s="38">
        <v>222.48</v>
      </c>
      <c r="U7" s="38">
        <v>151.81</v>
      </c>
      <c r="V7" s="38">
        <v>2110</v>
      </c>
      <c r="W7" s="38">
        <v>3.91</v>
      </c>
      <c r="X7" s="38">
        <v>539.64</v>
      </c>
      <c r="Y7" s="38" t="s">
        <v>101</v>
      </c>
      <c r="Z7" s="38" t="s">
        <v>101</v>
      </c>
      <c r="AA7" s="38" t="s">
        <v>101</v>
      </c>
      <c r="AB7" s="38" t="s">
        <v>101</v>
      </c>
      <c r="AC7" s="38">
        <v>104.37</v>
      </c>
      <c r="AD7" s="38" t="s">
        <v>101</v>
      </c>
      <c r="AE7" s="38" t="s">
        <v>101</v>
      </c>
      <c r="AF7" s="38" t="s">
        <v>101</v>
      </c>
      <c r="AG7" s="38" t="s">
        <v>101</v>
      </c>
      <c r="AH7" s="38">
        <v>106.37</v>
      </c>
      <c r="AI7" s="38">
        <v>104.99</v>
      </c>
      <c r="AJ7" s="38" t="s">
        <v>101</v>
      </c>
      <c r="AK7" s="38" t="s">
        <v>101</v>
      </c>
      <c r="AL7" s="38" t="s">
        <v>101</v>
      </c>
      <c r="AM7" s="38" t="s">
        <v>101</v>
      </c>
      <c r="AN7" s="38">
        <v>0</v>
      </c>
      <c r="AO7" s="38" t="s">
        <v>101</v>
      </c>
      <c r="AP7" s="38" t="s">
        <v>101</v>
      </c>
      <c r="AQ7" s="38" t="s">
        <v>101</v>
      </c>
      <c r="AR7" s="38" t="s">
        <v>101</v>
      </c>
      <c r="AS7" s="38">
        <v>139.02000000000001</v>
      </c>
      <c r="AT7" s="38">
        <v>121.19</v>
      </c>
      <c r="AU7" s="38" t="s">
        <v>101</v>
      </c>
      <c r="AV7" s="38" t="s">
        <v>101</v>
      </c>
      <c r="AW7" s="38" t="s">
        <v>101</v>
      </c>
      <c r="AX7" s="38" t="s">
        <v>101</v>
      </c>
      <c r="AY7" s="38">
        <v>94.5</v>
      </c>
      <c r="AZ7" s="38" t="s">
        <v>101</v>
      </c>
      <c r="BA7" s="38" t="s">
        <v>101</v>
      </c>
      <c r="BB7" s="38" t="s">
        <v>101</v>
      </c>
      <c r="BC7" s="38" t="s">
        <v>101</v>
      </c>
      <c r="BD7" s="38">
        <v>29.13</v>
      </c>
      <c r="BE7" s="38">
        <v>32.799999999999997</v>
      </c>
      <c r="BF7" s="38" t="s">
        <v>101</v>
      </c>
      <c r="BG7" s="38" t="s">
        <v>101</v>
      </c>
      <c r="BH7" s="38" t="s">
        <v>101</v>
      </c>
      <c r="BI7" s="38" t="s">
        <v>101</v>
      </c>
      <c r="BJ7" s="38">
        <v>0</v>
      </c>
      <c r="BK7" s="38" t="s">
        <v>101</v>
      </c>
      <c r="BL7" s="38" t="s">
        <v>101</v>
      </c>
      <c r="BM7" s="38" t="s">
        <v>101</v>
      </c>
      <c r="BN7" s="38" t="s">
        <v>101</v>
      </c>
      <c r="BO7" s="38">
        <v>867.83</v>
      </c>
      <c r="BP7" s="38">
        <v>832.52</v>
      </c>
      <c r="BQ7" s="38" t="s">
        <v>101</v>
      </c>
      <c r="BR7" s="38" t="s">
        <v>101</v>
      </c>
      <c r="BS7" s="38" t="s">
        <v>101</v>
      </c>
      <c r="BT7" s="38" t="s">
        <v>101</v>
      </c>
      <c r="BU7" s="38">
        <v>39.81</v>
      </c>
      <c r="BV7" s="38" t="s">
        <v>101</v>
      </c>
      <c r="BW7" s="38" t="s">
        <v>101</v>
      </c>
      <c r="BX7" s="38" t="s">
        <v>101</v>
      </c>
      <c r="BY7" s="38" t="s">
        <v>101</v>
      </c>
      <c r="BZ7" s="38">
        <v>57.08</v>
      </c>
      <c r="CA7" s="38">
        <v>60.94</v>
      </c>
      <c r="CB7" s="38" t="s">
        <v>101</v>
      </c>
      <c r="CC7" s="38" t="s">
        <v>101</v>
      </c>
      <c r="CD7" s="38" t="s">
        <v>101</v>
      </c>
      <c r="CE7" s="38" t="s">
        <v>101</v>
      </c>
      <c r="CF7" s="38">
        <v>251.41</v>
      </c>
      <c r="CG7" s="38" t="s">
        <v>101</v>
      </c>
      <c r="CH7" s="38" t="s">
        <v>101</v>
      </c>
      <c r="CI7" s="38" t="s">
        <v>101</v>
      </c>
      <c r="CJ7" s="38" t="s">
        <v>101</v>
      </c>
      <c r="CK7" s="38">
        <v>274.99</v>
      </c>
      <c r="CL7" s="38">
        <v>253.04</v>
      </c>
      <c r="CM7" s="38" t="s">
        <v>101</v>
      </c>
      <c r="CN7" s="38" t="s">
        <v>101</v>
      </c>
      <c r="CO7" s="38" t="s">
        <v>101</v>
      </c>
      <c r="CP7" s="38" t="s">
        <v>101</v>
      </c>
      <c r="CQ7" s="38">
        <v>51.13</v>
      </c>
      <c r="CR7" s="38" t="s">
        <v>101</v>
      </c>
      <c r="CS7" s="38" t="s">
        <v>101</v>
      </c>
      <c r="CT7" s="38" t="s">
        <v>101</v>
      </c>
      <c r="CU7" s="38" t="s">
        <v>101</v>
      </c>
      <c r="CV7" s="38">
        <v>54.83</v>
      </c>
      <c r="CW7" s="38">
        <v>54.84</v>
      </c>
      <c r="CX7" s="38" t="s">
        <v>101</v>
      </c>
      <c r="CY7" s="38" t="s">
        <v>101</v>
      </c>
      <c r="CZ7" s="38" t="s">
        <v>101</v>
      </c>
      <c r="DA7" s="38" t="s">
        <v>101</v>
      </c>
      <c r="DB7" s="38">
        <v>72.040000000000006</v>
      </c>
      <c r="DC7" s="38" t="s">
        <v>101</v>
      </c>
      <c r="DD7" s="38" t="s">
        <v>101</v>
      </c>
      <c r="DE7" s="38" t="s">
        <v>101</v>
      </c>
      <c r="DF7" s="38" t="s">
        <v>101</v>
      </c>
      <c r="DG7" s="38">
        <v>84.7</v>
      </c>
      <c r="DH7" s="38">
        <v>86.6</v>
      </c>
      <c r="DI7" s="38" t="s">
        <v>101</v>
      </c>
      <c r="DJ7" s="38" t="s">
        <v>101</v>
      </c>
      <c r="DK7" s="38" t="s">
        <v>101</v>
      </c>
      <c r="DL7" s="38" t="s">
        <v>101</v>
      </c>
      <c r="DM7" s="38">
        <v>3.58</v>
      </c>
      <c r="DN7" s="38" t="s">
        <v>101</v>
      </c>
      <c r="DO7" s="38" t="s">
        <v>101</v>
      </c>
      <c r="DP7" s="38" t="s">
        <v>101</v>
      </c>
      <c r="DQ7" s="38" t="s">
        <v>101</v>
      </c>
      <c r="DR7" s="38">
        <v>20.34</v>
      </c>
      <c r="DS7" s="38">
        <v>22.21</v>
      </c>
      <c r="DT7" s="38" t="s">
        <v>101</v>
      </c>
      <c r="DU7" s="38" t="s">
        <v>101</v>
      </c>
      <c r="DV7" s="38" t="s">
        <v>101</v>
      </c>
      <c r="DW7" s="38" t="s">
        <v>101</v>
      </c>
      <c r="DX7" s="38">
        <v>0</v>
      </c>
      <c r="DY7" s="38" t="s">
        <v>101</v>
      </c>
      <c r="DZ7" s="38" t="s">
        <v>101</v>
      </c>
      <c r="EA7" s="38" t="s">
        <v>101</v>
      </c>
      <c r="EB7" s="38" t="s">
        <v>101</v>
      </c>
      <c r="EC7" s="38">
        <v>0</v>
      </c>
      <c r="ED7" s="38">
        <v>0</v>
      </c>
      <c r="EE7" s="38" t="s">
        <v>101</v>
      </c>
      <c r="EF7" s="38" t="s">
        <v>101</v>
      </c>
      <c r="EG7" s="38" t="s">
        <v>101</v>
      </c>
      <c r="EH7" s="38" t="s">
        <v>101</v>
      </c>
      <c r="EI7" s="38">
        <v>0</v>
      </c>
      <c r="EJ7" s="38" t="s">
        <v>101</v>
      </c>
      <c r="EK7" s="38" t="s">
        <v>101</v>
      </c>
      <c r="EL7" s="38" t="s">
        <v>101</v>
      </c>
      <c r="EM7" s="38" t="s">
        <v>101</v>
      </c>
      <c r="EN7" s="38">
        <v>0.25</v>
      </c>
      <c r="EO7" s="38">
        <v>0.16</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102</v>
      </c>
      <c r="C9" s="40" t="s">
        <v>103</v>
      </c>
      <c r="D9" s="40" t="s">
        <v>104</v>
      </c>
      <c r="E9" s="40" t="s">
        <v>105</v>
      </c>
      <c r="F9" s="40" t="s">
        <v>106</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107</v>
      </c>
    </row>
    <row r="12" spans="1:148" x14ac:dyDescent="0.15">
      <c r="B12">
        <v>1</v>
      </c>
      <c r="C12">
        <v>1</v>
      </c>
      <c r="D12">
        <v>1</v>
      </c>
      <c r="E12">
        <v>1</v>
      </c>
      <c r="F12">
        <v>2</v>
      </c>
      <c r="G12" t="s">
        <v>108</v>
      </c>
    </row>
    <row r="13" spans="1:148" x14ac:dyDescent="0.15">
      <c r="B13" t="s">
        <v>109</v>
      </c>
      <c r="C13" t="s">
        <v>110</v>
      </c>
      <c r="D13" t="s">
        <v>110</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2022-02-01T07:44:12Z</cp:lastPrinted>
  <dcterms:created xsi:type="dcterms:W3CDTF">2021-12-03T07:30:13Z</dcterms:created>
  <dcterms:modified xsi:type="dcterms:W3CDTF">2022-02-16T02:25:48Z</dcterms:modified>
  <cp:category/>
  <cp:contentStatus/>
</cp:coreProperties>
</file>