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8_神栖市\"/>
    </mc:Choice>
  </mc:AlternateContent>
  <workbookProtection workbookAlgorithmName="SHA-512" workbookHashValue="7asXojt2uoXvX/U3WaXO4MErN7/OVDUetLoBAxNDtrlRIA5Hnc5a0A88qrezTZ2XfW25QIprWX88Y7rC4xpxAg==" workbookSaltValue="Coz7oncp0gwkb5+YtAJ73Q==" workbookSpinCount="100000" lockStructure="1"/>
  <bookViews>
    <workbookView xWindow="0" yWindow="0" windowWidth="28800" windowHeight="135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AT8" i="4"/>
  <c r="W8" i="4"/>
  <c r="P8" i="4"/>
  <c r="B6" i="4"/>
</calcChain>
</file>

<file path=xl/sharedStrings.xml><?xml version="1.0" encoding="utf-8"?>
<sst xmlns="http://schemas.openxmlformats.org/spreadsheetml/2006/main" count="299" uniqueCount="119">
  <si>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</si>
  <si>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</si>
  <si>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</si>
  <si>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</si>
  <si>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</si>
  <si>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</si>
  <si>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</si>
  <si>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</si>
  <si>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</si>
  <si>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</si>
  <si>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</si>
  <si>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</si>
  <si>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</si>
  <si>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</si>
  <si>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</si>
  <si>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</si>
  <si>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</si>
  <si>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</si>
  <si>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</si>
  <si>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</si>
  <si>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</si>
  <si>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</si>
  <si>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</si>
  <si>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</si>
  <si>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</si>
  <si>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</si>
  <si>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</si>
  <si>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</si>
  <si>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</si>
  <si>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</si>
  <si>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</si>
  <si>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</si>
  <si>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</si>
  <si>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</si>
  <si>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</si>
  <si>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</si>
  <si>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</si>
  <si>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</si>
  <si>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</si>
  <si>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</si>
  <si>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</si>
  <si>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</si>
  <si>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</si>
  <si>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</si>
  <si>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</si>
  <si>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</si>
  <si>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</si>
  <si>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</si>
  <si>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</si>
  <si>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</si>
  <si>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</si>
  <si>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</si>
  <si>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</si>
  <si>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</si>
  <si>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</si>
  <si>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</si>
  <si>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</si>
  <si>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</si>
  <si>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</si>
  <si>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</si>
  <si>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</si>
  <si>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</si>
  <si>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</si>
  <si>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</si>
  <si>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</si>
  <si>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</si>
  <si>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</si>
  <si>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</si>
  <si>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</si>
  <si>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</si>
  <si>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</si>
  <si>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</si>
  <si>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</si>
  <si>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</si>
  <si>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</si>
  <si>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</si>
  <si>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</si>
  <si>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</si>
  <si>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</si>
  <si>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</si>
  <si>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</si>
  <si>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</si>
  <si>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</si>
  <si>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</si>
  <si>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</si>
  <si>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</si>
  <si>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</si>
  <si>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</si>
  <si>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</si>
  <si>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</si>
  <si>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</si>
  <si>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</si>
  <si>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</si>
  <si>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</si>
  <si>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</si>
  <si>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</si>
  <si>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神栖市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</si>
  <si>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</si>
  <si>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</si>
  <si>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</si>
  <si>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</si>
  <si>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</si>
  <si>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</si>
  <si>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</si>
  <si>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</si>
  <si>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</si>
  <si>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</si>
  <si>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</si>
  <si>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</si>
  <si>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</si>
  <si>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</si>
  <si>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</si>
  <si>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</si>
  <si>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</si>
  <si>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</si>
  <si>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</si>
  <si>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経常収支比率」については，104.86%と単年度収支は黒字ですが，類似団体平均値と比べて低い数値になっています。累積欠損金は発生していませんが，今後は下水道施設の維持管理費の増加や一般会計からの繰入金の減少等が予測されるため，使用料改定等を検討する必要があります。
　「③流動比率」については，100%を大幅に上回っていますが，今後は建設改良費に充てられた企業債の増加が予測されるため，注視する必要があります。
　「④企業債残高対事業規模比率」については，461.14%と類似団体平均値と比べて低い数値ですが，今後は企業債の増加や企業債残高に対する一般会計負担額の減少が予測されるため，使用料改定等を検討する必要があります。
　「⑤経費回収率」については，100%と平成28年度の料金改定以降，使用料で回収すべき経費を使用料で賄えていますが，今後は下水道施設の維持管理費の増加が予測されるため，使用料改定等を検討する必要があります。
　「⑥汚水処理原価」については，有収水量１㎥当たり156.82円で類似団体平均値と比べて低い数値になっています。今後は下水道施設の維持管理費の増加が予測されるため，注視する必要があります。
　「⑧水洗化率」については，94.04%と100%未満ですが，類似団体平均値と比べて高い数値になっているため，引き続き接続率向上に努めます。</t>
    <phoneticPr fontId="4"/>
  </si>
  <si>
    <t>　「①有形固定資産減価償却率」「②管渠老朽化率」「③管渠改善率」を類似団体平均値と比較すると，老朽化している施設や管渠は少ないが，公共下水道事業を開始して約45年が経過することから，今後は経年劣化の進行している下水道施設の維持管理費の増大や更新需要の発生が予測されます。
　特に，下水道整備の進展に伴い，中継ポンプ場を構成する施設・設備の数は膨大であり，下水道施設の老朽化等に起因した事故が発生した場合，事後的な対応では市民生活に大きな支障が出るだけでなくコスト的にも不経済となります。
　そのため，令和元年度に策定したストックマネジメント計画に基づく対策を実施し，下水道施設における予防保全的な維持管理を行い，設備が使用限界値に達する前に耐用年数の延伸とライフサイクルコストの最小化を進めます。</t>
    <phoneticPr fontId="4"/>
  </si>
  <si>
    <t>　下水道事業は，大規模な先行投資が必要なことから財政運営に与える影響が大きく，さらに今後は，人口減少に伴う使用料収入の減少や施設の本格的な更新時期の到来を踏まえ，下水道事業をめぐる経営環境は益々厳しくなることが見込まれます。
　このため，未普及地域においては，地域の特性に応じた最適な事業手法を選択し，計画的かつ効率的な整備を行なうとともに，令和2年度に策定した経営戦略による人口減少や将来の需要予測等を踏まえ，投資及び維持管理の両面にわたって徹底した事業経営の効率化・合理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</si>
</sst>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0.19</c:v>
                </c:pt>
                <c:pt idx="4">
                  <c:v>0.33</c:v>
                </c:pt>
              </c:numCache>
            </c:numRef>
          </c:val>
          <c:extLst>
            <c:ext xmlns:c16="http://schemas.microsoft.com/office/drawing/2014/chart" uri="{C3380CC4-5D6E-409C-BE32-E72D297353CC}">
              <c16:uniqueId val="{00000000-5DB0-48A6-B9C4-E3D6B386C3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5DB0-48A6-B9C4-E3D6B386C3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A5-4AC6-B091-823C0538C9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BFA5-4AC6-B091-823C0538C9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94.06</c:v>
                </c:pt>
                <c:pt idx="4">
                  <c:v>94.04</c:v>
                </c:pt>
              </c:numCache>
            </c:numRef>
          </c:val>
          <c:extLst>
            <c:ext xmlns:c16="http://schemas.microsoft.com/office/drawing/2014/chart" uri="{C3380CC4-5D6E-409C-BE32-E72D297353CC}">
              <c16:uniqueId val="{00000000-661B-4338-8DAF-B283078B00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61B-4338-8DAF-B283078B00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103.67</c:v>
                </c:pt>
                <c:pt idx="4">
                  <c:v>104.86</c:v>
                </c:pt>
              </c:numCache>
            </c:numRef>
          </c:val>
          <c:extLst>
            <c:ext xmlns:c16="http://schemas.microsoft.com/office/drawing/2014/chart" uri="{C3380CC4-5D6E-409C-BE32-E72D297353CC}">
              <c16:uniqueId val="{00000000-7951-4DBF-B4A7-555596ACC7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7951-4DBF-B4A7-555596ACC7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3.25</c:v>
                </c:pt>
                <c:pt idx="4">
                  <c:v>5.93</c:v>
                </c:pt>
              </c:numCache>
            </c:numRef>
          </c:val>
          <c:extLst>
            <c:ext xmlns:c16="http://schemas.microsoft.com/office/drawing/2014/chart" uri="{C3380CC4-5D6E-409C-BE32-E72D297353CC}">
              <c16:uniqueId val="{00000000-F2AA-4ED2-94D2-462252E8CC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F2AA-4ED2-94D2-462252E8CC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2F-417B-B7ED-F91F75C1F1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EE2F-417B-B7ED-F91F75C1F1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71-439A-81A3-495B2C5541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2E71-439A-81A3-495B2C5541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199.33</c:v>
                </c:pt>
                <c:pt idx="4">
                  <c:v>194.56</c:v>
                </c:pt>
              </c:numCache>
            </c:numRef>
          </c:val>
          <c:extLst>
            <c:ext xmlns:c16="http://schemas.microsoft.com/office/drawing/2014/chart" uri="{C3380CC4-5D6E-409C-BE32-E72D297353CC}">
              <c16:uniqueId val="{00000000-F666-4270-823C-60D763B897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666-4270-823C-60D763B897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461.14</c:v>
                </c:pt>
              </c:numCache>
            </c:numRef>
          </c:val>
          <c:extLst>
            <c:ext xmlns:c16="http://schemas.microsoft.com/office/drawing/2014/chart" uri="{C3380CC4-5D6E-409C-BE32-E72D297353CC}">
              <c16:uniqueId val="{00000000-761E-444A-8790-7F76F7E2EB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761E-444A-8790-7F76F7E2EB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1A6-4E0F-BC78-6FFBC6C0B1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61A6-4E0F-BC78-6FFBC6C0B1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156.86000000000001</c:v>
                </c:pt>
                <c:pt idx="4">
                  <c:v>156.82</c:v>
                </c:pt>
              </c:numCache>
            </c:numRef>
          </c:val>
          <c:extLst>
            <c:ext xmlns:c16="http://schemas.microsoft.com/office/drawing/2014/chart" uri="{C3380CC4-5D6E-409C-BE32-E72D297353CC}">
              <c16:uniqueId val="{00000000-294E-46F6-8713-7C335A3352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294E-46F6-8713-7C335A3352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89" zoomScaleNormal="8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神栖市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95073</v>
      </c>
      <c r="AM8" s="46"/>
      <c r="AN8" s="46"/>
      <c r="AO8" s="46"/>
      <c r="AP8" s="46"/>
      <c r="AQ8" s="46"/>
      <c r="AR8" s="46"/>
      <c r="AS8" s="46"/>
      <c r="AT8" s="45">
        <f>データ!T6</f>
        <v>146.97</v>
      </c>
      <c r="AU8" s="45"/>
      <c r="AV8" s="45"/>
      <c r="AW8" s="45"/>
      <c r="AX8" s="45"/>
      <c r="AY8" s="45"/>
      <c r="AZ8" s="45"/>
      <c r="BA8" s="45"/>
      <c r="BB8" s="45">
        <f>データ!U6</f>
        <v>646.89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70.23</v>
      </c>
      <c r="J10" s="45"/>
      <c r="K10" s="45"/>
      <c r="L10" s="45"/>
      <c r="M10" s="45"/>
      <c r="N10" s="45"/>
      <c r="O10" s="45"/>
      <c r="P10" s="45">
        <f>データ!P6</f>
        <v>43.28</v>
      </c>
      <c r="Q10" s="45"/>
      <c r="R10" s="45"/>
      <c r="S10" s="45"/>
      <c r="T10" s="45"/>
      <c r="U10" s="45"/>
      <c r="V10" s="45"/>
      <c r="W10" s="45">
        <f>データ!Q6</f>
        <v>91.66</v>
      </c>
      <c r="X10" s="45"/>
      <c r="Y10" s="45"/>
      <c r="Z10" s="45"/>
      <c r="AA10" s="45"/>
      <c r="AB10" s="45"/>
      <c r="AC10" s="45"/>
      <c r="AD10" s="46">
        <f>データ!R6</f>
        <v>2970</v>
      </c>
      <c r="AE10" s="46"/>
      <c r="AF10" s="46"/>
      <c r="AG10" s="46"/>
      <c r="AH10" s="46"/>
      <c r="AI10" s="46"/>
      <c r="AJ10" s="46"/>
      <c r="AK10" s="2"/>
      <c r="AL10" s="46">
        <f>データ!V6</f>
        <v>41021</v>
      </c>
      <c r="AM10" s="46"/>
      <c r="AN10" s="46"/>
      <c r="AO10" s="46"/>
      <c r="AP10" s="46"/>
      <c r="AQ10" s="46"/>
      <c r="AR10" s="46"/>
      <c r="AS10" s="46"/>
      <c r="AT10" s="45">
        <f>データ!W6</f>
        <v>15.17</v>
      </c>
      <c r="AU10" s="45"/>
      <c r="AV10" s="45"/>
      <c r="AW10" s="45"/>
      <c r="AX10" s="45"/>
      <c r="AY10" s="45"/>
      <c r="AZ10" s="45"/>
      <c r="BA10" s="45"/>
      <c r="BB10" s="45">
        <f>データ!X6</f>
        <v>2704.09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dlY0pT82N8WJpUd7q9fzLwoc9UicMIxJE1bf7LIwSL4Tk0cPMfCsb6uSOoe03lu4uTrQ28+ZEClWRlODefA==" saltValue="Jbk/SHIb4gp7oqs2sRDM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82325</v>
      </c>
      <c r="D6" s="19">
        <f t="shared" si="3"/>
        <v>46</v>
      </c>
      <c r="E6" s="19">
        <f t="shared" si="3"/>
        <v>17</v>
      </c>
      <c r="F6" s="19">
        <f t="shared" si="3"/>
        <v>1</v>
      </c>
      <c r="G6" s="19">
        <f t="shared" si="3"/>
        <v>0</v>
      </c>
      <c r="H6" s="19" t="str">
        <f t="shared" si="3"/>
        <v>茨城県　神栖市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70.23</v>
      </c>
      <c r="P6" s="20">
        <f t="shared" si="3"/>
        <v>43.28</v>
      </c>
      <c r="Q6" s="20">
        <f t="shared" si="3"/>
        <v>91.66</v>
      </c>
      <c r="R6" s="20">
        <f t="shared" si="3"/>
        <v>2970</v>
      </c>
      <c r="S6" s="20">
        <f t="shared" si="3"/>
        <v>95073</v>
      </c>
      <c r="T6" s="20">
        <f t="shared" si="3"/>
        <v>146.97</v>
      </c>
      <c r="U6" s="20">
        <f t="shared" si="3"/>
        <v>646.89</v>
      </c>
      <c r="V6" s="20">
        <f t="shared" si="3"/>
        <v>41021</v>
      </c>
      <c r="W6" s="20">
        <f t="shared" si="3"/>
        <v>15.17</v>
      </c>
      <c r="X6" s="20">
        <f t="shared" si="3"/>
        <v>2704.09</v>
      </c>
      <c r="Y6" s="21" t="str">
        <f>IF(Y7="",NA(),Y7)</f>
        <v>-</v>
      </c>
      <c r="Z6" s="21" t="str">
        <f t="shared" ref="Z6:AH6" si="4">IF(Z7="",NA(),Z7)</f>
        <v>-</v>
      </c>
      <c r="AA6" s="21" t="str">
        <f t="shared" si="4"/>
        <v>-</v>
      </c>
      <c r="AB6" s="21">
        <f t="shared" si="4"/>
        <v>103.67</v>
      </c>
      <c r="AC6" s="21">
        <f t="shared" si="4"/>
        <v>104.86</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199.33</v>
      </c>
      <c r="AY6" s="21">
        <f t="shared" si="6"/>
        <v>194.56</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0">
        <f t="shared" si="7"/>
        <v>0</v>
      </c>
      <c r="BJ6" s="21">
        <f t="shared" si="7"/>
        <v>461.14</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156.86000000000001</v>
      </c>
      <c r="CF6" s="21">
        <f t="shared" si="9"/>
        <v>156.82</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94.06</v>
      </c>
      <c r="DB6" s="21">
        <f t="shared" si="11"/>
        <v>94.04</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3.25</v>
      </c>
      <c r="DM6" s="21">
        <f t="shared" si="12"/>
        <v>5.93</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0.19</v>
      </c>
      <c r="EI6" s="21">
        <f t="shared" si="14"/>
        <v>0.33</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82325</v>
      </c>
      <c r="D7" s="23">
        <v>46</v>
      </c>
      <c r="E7" s="23">
        <v>17</v>
      </c>
      <c r="F7" s="23">
        <v>1</v>
      </c>
      <c r="G7" s="23">
        <v>0</v>
      </c>
      <c r="H7" s="23" t="s">
        <v>96</v>
      </c>
      <c r="I7" s="23" t="s">
        <v>97</v>
      </c>
      <c r="J7" s="23" t="s">
        <v>98</v>
      </c>
      <c r="K7" s="23" t="s">
        <v>99</v>
      </c>
      <c r="L7" s="23" t="s">
        <v>100</v>
      </c>
      <c r="M7" s="23" t="s">
        <v>101</v>
      </c>
      <c r="N7" s="24" t="s">
        <v>102</v>
      </c>
      <c r="O7" s="24">
        <v>70.23</v>
      </c>
      <c r="P7" s="24">
        <v>43.28</v>
      </c>
      <c r="Q7" s="24">
        <v>91.66</v>
      </c>
      <c r="R7" s="24">
        <v>2970</v>
      </c>
      <c r="S7" s="24">
        <v>95073</v>
      </c>
      <c r="T7" s="24">
        <v>146.97</v>
      </c>
      <c r="U7" s="24">
        <v>646.89</v>
      </c>
      <c r="V7" s="24">
        <v>41021</v>
      </c>
      <c r="W7" s="24">
        <v>15.17</v>
      </c>
      <c r="X7" s="24">
        <v>2704.09</v>
      </c>
      <c r="Y7" s="24" t="s">
        <v>102</v>
      </c>
      <c r="Z7" s="24" t="s">
        <v>102</v>
      </c>
      <c r="AA7" s="24" t="s">
        <v>102</v>
      </c>
      <c r="AB7" s="24">
        <v>103.67</v>
      </c>
      <c r="AC7" s="24">
        <v>104.86</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199.33</v>
      </c>
      <c r="AY7" s="24">
        <v>194.56</v>
      </c>
      <c r="AZ7" s="24" t="s">
        <v>102</v>
      </c>
      <c r="BA7" s="24" t="s">
        <v>102</v>
      </c>
      <c r="BB7" s="24" t="s">
        <v>102</v>
      </c>
      <c r="BC7" s="24">
        <v>67.930000000000007</v>
      </c>
      <c r="BD7" s="24">
        <v>68.53</v>
      </c>
      <c r="BE7" s="24">
        <v>71.39</v>
      </c>
      <c r="BF7" s="24" t="s">
        <v>102</v>
      </c>
      <c r="BG7" s="24" t="s">
        <v>102</v>
      </c>
      <c r="BH7" s="24" t="s">
        <v>102</v>
      </c>
      <c r="BI7" s="24">
        <v>0</v>
      </c>
      <c r="BJ7" s="24">
        <v>461.14</v>
      </c>
      <c r="BK7" s="24" t="s">
        <v>102</v>
      </c>
      <c r="BL7" s="24" t="s">
        <v>102</v>
      </c>
      <c r="BM7" s="24" t="s">
        <v>102</v>
      </c>
      <c r="BN7" s="24">
        <v>857.88</v>
      </c>
      <c r="BO7" s="24">
        <v>825.1</v>
      </c>
      <c r="BP7" s="24">
        <v>669.11</v>
      </c>
      <c r="BQ7" s="24" t="s">
        <v>102</v>
      </c>
      <c r="BR7" s="24" t="s">
        <v>102</v>
      </c>
      <c r="BS7" s="24" t="s">
        <v>102</v>
      </c>
      <c r="BT7" s="24">
        <v>100</v>
      </c>
      <c r="BU7" s="24">
        <v>100</v>
      </c>
      <c r="BV7" s="24" t="s">
        <v>102</v>
      </c>
      <c r="BW7" s="24" t="s">
        <v>102</v>
      </c>
      <c r="BX7" s="24" t="s">
        <v>102</v>
      </c>
      <c r="BY7" s="24">
        <v>94.97</v>
      </c>
      <c r="BZ7" s="24">
        <v>97.07</v>
      </c>
      <c r="CA7" s="24">
        <v>99.73</v>
      </c>
      <c r="CB7" s="24" t="s">
        <v>102</v>
      </c>
      <c r="CC7" s="24" t="s">
        <v>102</v>
      </c>
      <c r="CD7" s="24" t="s">
        <v>102</v>
      </c>
      <c r="CE7" s="24">
        <v>156.86000000000001</v>
      </c>
      <c r="CF7" s="24">
        <v>156.82</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94.06</v>
      </c>
      <c r="DB7" s="24">
        <v>94.04</v>
      </c>
      <c r="DC7" s="24" t="s">
        <v>102</v>
      </c>
      <c r="DD7" s="24" t="s">
        <v>102</v>
      </c>
      <c r="DE7" s="24" t="s">
        <v>102</v>
      </c>
      <c r="DF7" s="24">
        <v>92.72</v>
      </c>
      <c r="DG7" s="24">
        <v>92.88</v>
      </c>
      <c r="DH7" s="24">
        <v>95.72</v>
      </c>
      <c r="DI7" s="24" t="s">
        <v>102</v>
      </c>
      <c r="DJ7" s="24" t="s">
        <v>102</v>
      </c>
      <c r="DK7" s="24" t="s">
        <v>102</v>
      </c>
      <c r="DL7" s="24">
        <v>3.25</v>
      </c>
      <c r="DM7" s="24">
        <v>5.93</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0.19</v>
      </c>
      <c r="EI7" s="24">
        <v>0.33</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2023-01-12T23:27:37Z</dcterms:created>
  <dcterms:modified xsi:type="dcterms:W3CDTF">2023-02-07T01:48:48Z</dcterms:modified>
  <cp:category/>
</cp:coreProperties>
</file>