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7_桜川市【済】\"/>
    </mc:Choice>
  </mc:AlternateContent>
  <workbookProtection workbookAlgorithmName="SHA-512" workbookHashValue="+e9vsQxLnj4EqryBUgF6jqvSlYSIWGws6yHxKcxkShT+RirZe+JoVd5I5SoRlFQIXPyx/Kdnr10Rdol1qnj6uQ==" workbookSaltValue="xpGwYMnhnKJLEMCJr2zoX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<sst xmlns="http://schemas.openxmlformats.org/spreadsheetml/2006/main" count="320" uniqueCount="117">
  <si>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</si>
  <si>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</si>
  <si>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</si>
  <si>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</si>
  <si>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</si>
  <si>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</si>
  <si>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</si>
  <si>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</si>
  <si>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</si>
  <si>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</si>
  <si>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</si>
  <si>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</si>
  <si>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</si>
  <si>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</si>
  <si>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</si>
  <si>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</si>
  <si>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</si>
  <si>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</si>
  <si>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</si>
  <si>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</si>
  <si>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</si>
  <si>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</si>
  <si>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</si>
  <si>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</si>
  <si>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</si>
  <si>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</si>
  <si>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</si>
  <si>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</si>
  <si>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</si>
  <si>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</si>
  <si>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</si>
  <si>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</si>
  <si>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</si>
  <si>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</si>
  <si>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</si>
  <si>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</si>
  <si>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</si>
  <si>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</si>
  <si>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</si>
  <si>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</si>
  <si>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</si>
  <si>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</si>
  <si>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</si>
  <si>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</si>
  <si>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</si>
  <si>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</si>
  <si>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</si>
  <si>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</si>
  <si>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</si>
  <si>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</si>
  <si>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</si>
  <si>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</si>
  <si>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</si>
  <si>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</si>
  <si>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</si>
  <si>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</si>
  <si>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</si>
  <si>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</si>
  <si>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</si>
  <si>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</si>
  <si>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</si>
  <si>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</si>
  <si>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</si>
  <si>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</si>
  <si>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</si>
  <si>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</si>
  <si>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</si>
  <si>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</si>
  <si>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</si>
  <si>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</si>
  <si>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</si>
  <si>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</si>
  <si>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</si>
  <si>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</si>
  <si>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</si>
  <si>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</si>
  <si>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</si>
  <si>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</si>
  <si>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</si>
  <si>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</si>
  <si>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</si>
  <si>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</si>
  <si>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</si>
  <si>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</si>
  <si>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</si>
  <si>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</si>
  <si>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</si>
  <si>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</si>
  <si>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</si>
  <si>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</si>
  <si>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</si>
  <si>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</si>
  <si>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</si>
  <si>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</si>
  <si>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</si>
  <si>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</si>
  <si>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</si>
  <si>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</si>
  <si>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</si>
  <si>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</si>
  <si>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</si>
  <si>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</si>
  <si>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</si>
  <si>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</si>
  <si>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</si>
  <si>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</si>
  <si>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</si>
  <si>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</si>
  <si>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</si>
  <si>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</si>
  <si>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</si>
  <si>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</si>
  <si>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</si>
  <si>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</si>
  <si>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老朽化率は、0％であり、類似団体と比較しても同様である。その要因としては、管渠等の更新・改良の時期に至っていないことが考えられる。しかし、将来的に老朽化による更新・改良時期を迎えることから、老朽化対策を適時進めることが必要である。</t>
    <rPh sb="2" eb="5">
      <t>ロウキュウカ</t>
    </rPh>
    <rPh sb="24" eb="26">
      <t>ドウヨウ</t>
    </rPh>
    <rPh sb="111" eb="113">
      <t>ヒツヨウ</t>
    </rPh>
    <phoneticPr fontId="4"/>
  </si>
  <si>
    <t>下水道事業は、先行的に施設整備を行う事業であるため、汚水処理の経費とともに施設建設に要した経費を下水道使用料として徴収し、施設建設に要した経費を回収する必要があります。また、全体的な数値を見て類似団体平均値を下回っている理由として、公共下水道への接続率が低いことがあげられます。今後、水洗化率の向上を図り、下水道施設の利用率を高め、有収水量を確保し、使用料収入の増加に努める必要であると考える。</t>
    <rPh sb="116" eb="118">
      <t>コウキョウ</t>
    </rPh>
    <rPh sb="118" eb="121">
      <t>ゲスイドウ</t>
    </rPh>
    <rPh sb="139" eb="141">
      <t>コンゴ</t>
    </rPh>
    <phoneticPr fontId="15"/>
  </si>
  <si>
    <r>
      <t>➀経常収支比率は、使用料の収納率は高いが、一般会計からの繰入金等と合わせた収益と比べて、維持管理費や支払利息等の費用が上回っている。使用料の更なる収納率向上と経費削減に努める必要がある。　　　　　　　　　　　　　　　　　　　　　②累積欠損金比率は、維持管理費や負担金等の費用の増加傾向にあるため、将来の見込みも踏まえた分析が必要である。　　　　　　　　　　　　　　　③流動比率は、類似団体と比較して少し低い水準となっている。流動負債には建設改良費等に充てられた企業債等が多額含まれており、整備された施設について、将来、償還・返済の原資を使用料収入等により得ることが予定される。　　　　　　　　　　　　</t>
    </r>
    <r>
      <rPr>
        <sz val="11"/>
        <rFont val="ＭＳ ゴシック"/>
        <family val="3"/>
        <charset val="128"/>
      </rPr>
      <t>⑤経費回収率は、類似団体と比較して低い水準となっている。この要因としては、汚水処理費に含まれる負担金があげられる。使用料収入で全て賄うことはできませんが、汚水処理費を下げるため、経費の削減に努めることが必要である。
⑥汚水処理原価は、類似団体と比較しても高い水準となっている。汚水処理原価を低減するためには、接続率の向上により有収水量の増加が必要であるとともに、更に経費節減に努めることが必要である。</t>
    </r>
    <r>
      <rPr>
        <sz val="11"/>
        <color rgb="FFFF0000"/>
        <rFont val="ＭＳ ゴシック"/>
        <family val="3"/>
        <charset val="128"/>
      </rPr>
      <t>　　　　　　　　　　　　　　　　　　　　</t>
    </r>
    <r>
      <rPr>
        <sz val="11"/>
        <color theme="1"/>
        <rFont val="ＭＳ ゴシック"/>
        <family val="3"/>
        <charset val="128"/>
      </rPr>
      <t>　　　　　　　　　⑧水洗化率は、類似団体に比較して低い水準となっている。この要因としては、公共下水道事業が整備される以前から浄化槽等での排水整備が普及しており、経費がかかる等の理由により、公共下水道に接続することが困難であったことが考えられます。今後も引続き水洗化率の向上に努めることが必要である。　　　　</t>
    </r>
    <rPh sb="1" eb="7">
      <t>ケイジョウシュウシヒリツ</t>
    </rPh>
    <rPh sb="9" eb="11">
      <t>シヨウ</t>
    </rPh>
    <rPh sb="11" eb="12">
      <t>リョウ</t>
    </rPh>
    <rPh sb="13" eb="16">
      <t>シュウノウリツ</t>
    </rPh>
    <rPh sb="17" eb="18">
      <t>タカ</t>
    </rPh>
    <rPh sb="21" eb="25">
      <t>イッパンカイケイ</t>
    </rPh>
    <rPh sb="28" eb="32">
      <t>クリイレキントウ</t>
    </rPh>
    <rPh sb="33" eb="34">
      <t>ア</t>
    </rPh>
    <rPh sb="37" eb="39">
      <t>シュウエキ</t>
    </rPh>
    <rPh sb="40" eb="41">
      <t>クラ</t>
    </rPh>
    <rPh sb="44" eb="49">
      <t>イジカンリヒ</t>
    </rPh>
    <rPh sb="50" eb="54">
      <t>シハライリソク</t>
    </rPh>
    <rPh sb="54" eb="55">
      <t>トウ</t>
    </rPh>
    <rPh sb="56" eb="58">
      <t>ヒヨウ</t>
    </rPh>
    <rPh sb="59" eb="61">
      <t>ウワマワ</t>
    </rPh>
    <rPh sb="66" eb="69">
      <t>シヨウリョウ</t>
    </rPh>
    <rPh sb="70" eb="71">
      <t>サラ</t>
    </rPh>
    <rPh sb="73" eb="78">
      <t>シュウノウリツコウジョウ</t>
    </rPh>
    <rPh sb="79" eb="83">
      <t>ケイヒサクゲン</t>
    </rPh>
    <rPh sb="84" eb="85">
      <t>ツト</t>
    </rPh>
    <rPh sb="87" eb="89">
      <t>ヒツヨウ</t>
    </rPh>
    <rPh sb="115" eb="119">
      <t>ルイセキケッソン</t>
    </rPh>
    <rPh sb="119" eb="120">
      <t>キン</t>
    </rPh>
    <rPh sb="120" eb="122">
      <t>ヒリツ</t>
    </rPh>
    <rPh sb="124" eb="129">
      <t>イジカンリヒ</t>
    </rPh>
    <rPh sb="130" eb="134">
      <t>フタンキントウ</t>
    </rPh>
    <rPh sb="135" eb="137">
      <t>ヒヨウ</t>
    </rPh>
    <rPh sb="138" eb="140">
      <t>ゾウカ</t>
    </rPh>
    <rPh sb="140" eb="142">
      <t>ケイコウ</t>
    </rPh>
    <rPh sb="148" eb="150">
      <t>ショウライ</t>
    </rPh>
    <rPh sb="151" eb="153">
      <t>ミコ</t>
    </rPh>
    <rPh sb="155" eb="156">
      <t>フ</t>
    </rPh>
    <rPh sb="159" eb="161">
      <t>ブンセキ</t>
    </rPh>
    <rPh sb="162" eb="164">
      <t>ヒツヨウ</t>
    </rPh>
    <rPh sb="199" eb="200">
      <t>スコ</t>
    </rPh>
    <rPh sb="201" eb="202">
      <t>ヒク</t>
    </rPh>
    <rPh sb="235" eb="237">
      <t>タガク</t>
    </rPh>
    <rPh sb="317" eb="318">
      <t>ヒク</t>
    </rPh>
    <rPh sb="343" eb="344">
      <t>フク</t>
    </rPh>
    <rPh sb="347" eb="350">
      <t>フタンキン</t>
    </rPh>
    <rPh sb="427" eb="428">
      <t>タカ</t>
    </rPh>
    <rPh sb="481" eb="482">
      <t>サラ</t>
    </rPh>
    <rPh sb="620" eb="622">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</si>
</sst>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2F-4956-9279-73A1092E75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992F-4956-9279-73A1092E75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E2-4946-879A-1F410F3A93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13E2-4946-879A-1F410F3A93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61.08</c:v>
                </c:pt>
              </c:numCache>
            </c:numRef>
          </c:val>
          <c:extLst>
            <c:ext xmlns:c16="http://schemas.microsoft.com/office/drawing/2014/chart" uri="{C3380CC4-5D6E-409C-BE32-E72D297353CC}">
              <c16:uniqueId val="{00000000-FB7F-438C-87BF-E4A92BBF79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FB7F-438C-87BF-E4A92BBF79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78.599999999999994</c:v>
                </c:pt>
              </c:numCache>
            </c:numRef>
          </c:val>
          <c:extLst>
            <c:ext xmlns:c16="http://schemas.microsoft.com/office/drawing/2014/chart" uri="{C3380CC4-5D6E-409C-BE32-E72D297353CC}">
              <c16:uniqueId val="{00000000-C76A-4A51-A772-9690E8B3F2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C76A-4A51-A772-9690E8B3F2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28EB-465E-A4AA-B4202C9CA7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28EB-465E-A4AA-B4202C9CA7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24-4052-980B-69D2FBE957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B24-4052-980B-69D2FBE957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156.61000000000001</c:v>
                </c:pt>
              </c:numCache>
            </c:numRef>
          </c:val>
          <c:extLst>
            <c:ext xmlns:c16="http://schemas.microsoft.com/office/drawing/2014/chart" uri="{C3380CC4-5D6E-409C-BE32-E72D297353CC}">
              <c16:uniqueId val="{00000000-E48C-484B-9989-D050FBBC18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E48C-484B-9989-D050FBBC18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44.83</c:v>
                </c:pt>
              </c:numCache>
            </c:numRef>
          </c:val>
          <c:extLst>
            <c:ext xmlns:c16="http://schemas.microsoft.com/office/drawing/2014/chart" uri="{C3380CC4-5D6E-409C-BE32-E72D297353CC}">
              <c16:uniqueId val="{00000000-2351-4B0B-A141-8216800197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2351-4B0B-A141-8216800197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59-40F9-9D68-11793D99CE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BB59-40F9-9D68-11793D99CE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41.46</c:v>
                </c:pt>
              </c:numCache>
            </c:numRef>
          </c:val>
          <c:extLst>
            <c:ext xmlns:c16="http://schemas.microsoft.com/office/drawing/2014/chart" uri="{C3380CC4-5D6E-409C-BE32-E72D297353CC}">
              <c16:uniqueId val="{00000000-9DD7-45CA-AB65-94231BB7BC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9DD7-45CA-AB65-94231BB7BC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536.30999999999995</c:v>
                </c:pt>
              </c:numCache>
            </c:numRef>
          </c:val>
          <c:extLst>
            <c:ext xmlns:c16="http://schemas.microsoft.com/office/drawing/2014/chart" uri="{C3380CC4-5D6E-409C-BE32-E72D297353CC}">
              <c16:uniqueId val="{00000000-10B5-4858-943F-2A19077322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10B5-4858-943F-2A19077322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H36" sqref="BH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茨城県　桜川市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40606</v>
      </c>
      <c r="AM8" s="75"/>
      <c r="AN8" s="75"/>
      <c r="AO8" s="75"/>
      <c r="AP8" s="75"/>
      <c r="AQ8" s="75"/>
      <c r="AR8" s="75"/>
      <c r="AS8" s="75"/>
      <c r="AT8" s="74">
        <f>データ!T6</f>
        <v>180.06</v>
      </c>
      <c r="AU8" s="74"/>
      <c r="AV8" s="74"/>
      <c r="AW8" s="74"/>
      <c r="AX8" s="74"/>
      <c r="AY8" s="74"/>
      <c r="AZ8" s="74"/>
      <c r="BA8" s="74"/>
      <c r="BB8" s="74">
        <f>データ!U6</f>
        <v>225.51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41.86</v>
      </c>
      <c r="J10" s="74"/>
      <c r="K10" s="74"/>
      <c r="L10" s="74"/>
      <c r="M10" s="74"/>
      <c r="N10" s="74"/>
      <c r="O10" s="74"/>
      <c r="P10" s="74">
        <f>データ!P6</f>
        <v>16.059999999999999</v>
      </c>
      <c r="Q10" s="74"/>
      <c r="R10" s="74"/>
      <c r="S10" s="74"/>
      <c r="T10" s="74"/>
      <c r="U10" s="74"/>
      <c r="V10" s="74"/>
      <c r="W10" s="74">
        <f>データ!Q6</f>
        <v>100</v>
      </c>
      <c r="X10" s="74"/>
      <c r="Y10" s="74"/>
      <c r="Z10" s="74"/>
      <c r="AA10" s="74"/>
      <c r="AB10" s="74"/>
      <c r="AC10" s="74"/>
      <c r="AD10" s="75">
        <f>データ!R6</f>
        <v>3888</v>
      </c>
      <c r="AE10" s="75"/>
      <c r="AF10" s="75"/>
      <c r="AG10" s="75"/>
      <c r="AH10" s="75"/>
      <c r="AI10" s="75"/>
      <c r="AJ10" s="75"/>
      <c r="AK10" s="2"/>
      <c r="AL10" s="75">
        <f>データ!V6</f>
        <v>6483</v>
      </c>
      <c r="AM10" s="75"/>
      <c r="AN10" s="75"/>
      <c r="AO10" s="75"/>
      <c r="AP10" s="75"/>
      <c r="AQ10" s="75"/>
      <c r="AR10" s="75"/>
      <c r="AS10" s="75"/>
      <c r="AT10" s="74">
        <f>データ!W6</f>
        <v>3.02</v>
      </c>
      <c r="AU10" s="74"/>
      <c r="AV10" s="74"/>
      <c r="AW10" s="74"/>
      <c r="AX10" s="74"/>
      <c r="AY10" s="74"/>
      <c r="AZ10" s="74"/>
      <c r="BA10" s="74"/>
      <c r="BB10" s="74">
        <f>データ!X6</f>
        <v>2146.69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2gNiJEgqQT00P61LBr8CaGJ52cUuboVp9hQHNv7TybTiJuyShLesjHmB18Wwss1LqUoQ8df7JhKf3cGhg1SAg==" saltValue="ThmVY/l9MAs0x/38Jst3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82317</v>
      </c>
      <c r="D6" s="33">
        <f t="shared" si="3"/>
        <v>46</v>
      </c>
      <c r="E6" s="33">
        <f t="shared" si="3"/>
        <v>17</v>
      </c>
      <c r="F6" s="33">
        <f t="shared" si="3"/>
        <v>1</v>
      </c>
      <c r="G6" s="33">
        <f t="shared" si="3"/>
        <v>0</v>
      </c>
      <c r="H6" s="33" t="str">
        <f t="shared" si="3"/>
        <v>茨城県　桜川市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41.86</v>
      </c>
      <c r="P6" s="34">
        <f t="shared" si="3"/>
        <v>16.059999999999999</v>
      </c>
      <c r="Q6" s="34">
        <f t="shared" si="3"/>
        <v>100</v>
      </c>
      <c r="R6" s="34">
        <f t="shared" si="3"/>
        <v>3888</v>
      </c>
      <c r="S6" s="34">
        <f t="shared" si="3"/>
        <v>40606</v>
      </c>
      <c r="T6" s="34">
        <f t="shared" si="3"/>
        <v>180.06</v>
      </c>
      <c r="U6" s="34">
        <f t="shared" si="3"/>
        <v>225.51</v>
      </c>
      <c r="V6" s="34">
        <f t="shared" si="3"/>
        <v>6483</v>
      </c>
      <c r="W6" s="34">
        <f t="shared" si="3"/>
        <v>3.02</v>
      </c>
      <c r="X6" s="34">
        <f t="shared" si="3"/>
        <v>2146.69</v>
      </c>
      <c r="Y6" s="35" t="str">
        <f>IF(Y7="",NA(),Y7)</f>
        <v>-</v>
      </c>
      <c r="Z6" s="35" t="str">
        <f t="shared" ref="Z6:AH6" si="4">IF(Z7="",NA(),Z7)</f>
        <v>-</v>
      </c>
      <c r="AA6" s="35" t="str">
        <f t="shared" si="4"/>
        <v>-</v>
      </c>
      <c r="AB6" s="35" t="str">
        <f t="shared" si="4"/>
        <v>-</v>
      </c>
      <c r="AC6" s="35">
        <f t="shared" si="4"/>
        <v>78.599999999999994</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156.61000000000001</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44.83</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41.46</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536.30999999999995</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61.08</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3.08</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2">
      <c r="A7" s="28"/>
      <c r="B7" s="37">
        <v>2020</v>
      </c>
      <c r="C7" s="37">
        <v>82317</v>
      </c>
      <c r="D7" s="37">
        <v>46</v>
      </c>
      <c r="E7" s="37">
        <v>17</v>
      </c>
      <c r="F7" s="37">
        <v>1</v>
      </c>
      <c r="G7" s="37">
        <v>0</v>
      </c>
      <c r="H7" s="37" t="s">
        <v>96</v>
      </c>
      <c r="I7" s="37" t="s">
        <v>97</v>
      </c>
      <c r="J7" s="37" t="s">
        <v>98</v>
      </c>
      <c r="K7" s="37" t="s">
        <v>99</v>
      </c>
      <c r="L7" s="37" t="s">
        <v>100</v>
      </c>
      <c r="M7" s="37" t="s">
        <v>101</v>
      </c>
      <c r="N7" s="38" t="s">
        <v>102</v>
      </c>
      <c r="O7" s="38">
        <v>41.86</v>
      </c>
      <c r="P7" s="38">
        <v>16.059999999999999</v>
      </c>
      <c r="Q7" s="38">
        <v>100</v>
      </c>
      <c r="R7" s="38">
        <v>3888</v>
      </c>
      <c r="S7" s="38">
        <v>40606</v>
      </c>
      <c r="T7" s="38">
        <v>180.06</v>
      </c>
      <c r="U7" s="38">
        <v>225.51</v>
      </c>
      <c r="V7" s="38">
        <v>6483</v>
      </c>
      <c r="W7" s="38">
        <v>3.02</v>
      </c>
      <c r="X7" s="38">
        <v>2146.69</v>
      </c>
      <c r="Y7" s="38" t="s">
        <v>102</v>
      </c>
      <c r="Z7" s="38" t="s">
        <v>102</v>
      </c>
      <c r="AA7" s="38" t="s">
        <v>102</v>
      </c>
      <c r="AB7" s="38" t="s">
        <v>102</v>
      </c>
      <c r="AC7" s="38">
        <v>78.599999999999994</v>
      </c>
      <c r="AD7" s="38" t="s">
        <v>102</v>
      </c>
      <c r="AE7" s="38" t="s">
        <v>102</v>
      </c>
      <c r="AF7" s="38" t="s">
        <v>102</v>
      </c>
      <c r="AG7" s="38" t="s">
        <v>102</v>
      </c>
      <c r="AH7" s="38">
        <v>107.81</v>
      </c>
      <c r="AI7" s="38">
        <v>106.67</v>
      </c>
      <c r="AJ7" s="38" t="s">
        <v>102</v>
      </c>
      <c r="AK7" s="38" t="s">
        <v>102</v>
      </c>
      <c r="AL7" s="38" t="s">
        <v>102</v>
      </c>
      <c r="AM7" s="38" t="s">
        <v>102</v>
      </c>
      <c r="AN7" s="38">
        <v>156.61000000000001</v>
      </c>
      <c r="AO7" s="38" t="s">
        <v>102</v>
      </c>
      <c r="AP7" s="38" t="s">
        <v>102</v>
      </c>
      <c r="AQ7" s="38" t="s">
        <v>102</v>
      </c>
      <c r="AR7" s="38" t="s">
        <v>102</v>
      </c>
      <c r="AS7" s="38">
        <v>18.2</v>
      </c>
      <c r="AT7" s="38">
        <v>3.64</v>
      </c>
      <c r="AU7" s="38" t="s">
        <v>102</v>
      </c>
      <c r="AV7" s="38" t="s">
        <v>102</v>
      </c>
      <c r="AW7" s="38" t="s">
        <v>102</v>
      </c>
      <c r="AX7" s="38" t="s">
        <v>102</v>
      </c>
      <c r="AY7" s="38">
        <v>44.83</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41.46</v>
      </c>
      <c r="BV7" s="38" t="s">
        <v>102</v>
      </c>
      <c r="BW7" s="38" t="s">
        <v>102</v>
      </c>
      <c r="BX7" s="38" t="s">
        <v>102</v>
      </c>
      <c r="BY7" s="38" t="s">
        <v>102</v>
      </c>
      <c r="BZ7" s="38">
        <v>79.77</v>
      </c>
      <c r="CA7" s="38">
        <v>98.96</v>
      </c>
      <c r="CB7" s="38" t="s">
        <v>102</v>
      </c>
      <c r="CC7" s="38" t="s">
        <v>102</v>
      </c>
      <c r="CD7" s="38" t="s">
        <v>102</v>
      </c>
      <c r="CE7" s="38" t="s">
        <v>102</v>
      </c>
      <c r="CF7" s="38">
        <v>536.30999999999995</v>
      </c>
      <c r="CG7" s="38" t="s">
        <v>102</v>
      </c>
      <c r="CH7" s="38" t="s">
        <v>102</v>
      </c>
      <c r="CI7" s="38" t="s">
        <v>102</v>
      </c>
      <c r="CJ7" s="38" t="s">
        <v>102</v>
      </c>
      <c r="CK7" s="38">
        <v>214.56</v>
      </c>
      <c r="CL7" s="38">
        <v>134.52000000000001</v>
      </c>
      <c r="CM7" s="38" t="s">
        <v>102</v>
      </c>
      <c r="CN7" s="38" t="s">
        <v>102</v>
      </c>
      <c r="CO7" s="38" t="s">
        <v>102</v>
      </c>
      <c r="CP7" s="38" t="s">
        <v>102</v>
      </c>
      <c r="CQ7" s="38" t="s">
        <v>102</v>
      </c>
      <c r="CR7" s="38" t="s">
        <v>102</v>
      </c>
      <c r="CS7" s="38" t="s">
        <v>102</v>
      </c>
      <c r="CT7" s="38" t="s">
        <v>102</v>
      </c>
      <c r="CU7" s="38" t="s">
        <v>102</v>
      </c>
      <c r="CV7" s="38">
        <v>49.47</v>
      </c>
      <c r="CW7" s="38">
        <v>59.57</v>
      </c>
      <c r="CX7" s="38" t="s">
        <v>102</v>
      </c>
      <c r="CY7" s="38" t="s">
        <v>102</v>
      </c>
      <c r="CZ7" s="38" t="s">
        <v>102</v>
      </c>
      <c r="DA7" s="38" t="s">
        <v>102</v>
      </c>
      <c r="DB7" s="38">
        <v>61.08</v>
      </c>
      <c r="DC7" s="38" t="s">
        <v>102</v>
      </c>
      <c r="DD7" s="38" t="s">
        <v>102</v>
      </c>
      <c r="DE7" s="38" t="s">
        <v>102</v>
      </c>
      <c r="DF7" s="38" t="s">
        <v>102</v>
      </c>
      <c r="DG7" s="38">
        <v>82.06</v>
      </c>
      <c r="DH7" s="38">
        <v>95.57</v>
      </c>
      <c r="DI7" s="38" t="s">
        <v>102</v>
      </c>
      <c r="DJ7" s="38" t="s">
        <v>102</v>
      </c>
      <c r="DK7" s="38" t="s">
        <v>102</v>
      </c>
      <c r="DL7" s="38" t="s">
        <v>102</v>
      </c>
      <c r="DM7" s="38">
        <v>3.08</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2022-02-16T01:17:10Z</cp:lastPrinted>
  <dcterms:created xsi:type="dcterms:W3CDTF">2021-12-03T07:08:34Z</dcterms:created>
  <dcterms:modified xsi:type="dcterms:W3CDTF">2022-02-16T01:17:31Z</dcterms:modified>
  <cp:category/>
</cp:coreProperties>
</file>