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4確認作業・確認後修正データ\05_公共下水道（法適）37\"/>
    </mc:Choice>
  </mc:AlternateContent>
  <workbookProtection workbookAlgorithmName="SHA-512" workbookHashValue="c4+nX37r/N8KLtzQyMfCIE0BYeAfuOpu6CzSMtruHi6gST+9XOI0+5i5FgcB7JXUn91IGN6T48YNbZlWnkxlVA==" workbookSaltValue="l0GT6KliwRqKv6pdu8iReg==" workbookSpinCount="100000" lockStructure="1"/>
  <bookViews>
    <workbookView xWindow="0" yWindow="0" windowWidth="15900" windowHeight="582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B8" i="4"/>
  <c r="AT8" i="4"/>
  <c r="AL8" i="4"/>
  <c r="AD8" i="4"/>
  <c r="W8" i="4"/>
  <c r="P8" i="4"/>
  <c r="B8" i="4"/>
  <c r="B6" i="4"/>
</calcChain>
</file>

<file path=xl/sharedStrings.xml><?xml version="1.0" encoding="utf-8"?>
<sst xmlns="http://schemas.openxmlformats.org/spreadsheetml/2006/main" count="299" uniqueCount="116">
  <si>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</si>
  <si>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</si>
  <si>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</si>
  <si>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</si>
  <si>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</si>
  <si>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</si>
  <si>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</si>
  <si>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</si>
  <si>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</si>
  <si>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</si>
  <si>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</si>
  <si>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</si>
  <si>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</si>
  <si>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</si>
  <si>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</si>
  <si>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</si>
  <si>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</si>
  <si>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</si>
  <si>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</si>
  <si>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</si>
  <si>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</si>
  <si>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</si>
  <si>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</si>
  <si>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</si>
  <si>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</si>
  <si>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</si>
  <si>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</si>
  <si>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</si>
  <si>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</si>
  <si>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</si>
  <si>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</si>
  <si>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</si>
  <si>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</si>
  <si>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</si>
  <si>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</si>
  <si>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</si>
  <si>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</si>
  <si>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</si>
  <si>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</si>
  <si>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</si>
  <si>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</si>
  <si>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</si>
  <si>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</si>
  <si>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</si>
  <si>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</si>
  <si>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</si>
  <si>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</si>
  <si>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</si>
  <si>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</si>
  <si>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</si>
  <si>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</si>
  <si>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</si>
  <si>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</si>
  <si>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</si>
  <si>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</si>
  <si>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</si>
  <si>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</si>
  <si>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</si>
  <si>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</si>
  <si>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</si>
  <si>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</si>
  <si>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</si>
  <si>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</si>
  <si>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</si>
  <si>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</si>
  <si>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</si>
  <si>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</si>
  <si>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</si>
  <si>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</si>
  <si>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</si>
  <si>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</si>
  <si>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</si>
  <si>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</si>
  <si>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</si>
  <si>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</si>
  <si>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</si>
  <si>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</si>
  <si>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</si>
  <si>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</si>
  <si>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</si>
  <si>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</si>
  <si>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</si>
  <si>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</si>
  <si>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</si>
  <si>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</si>
  <si>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</si>
  <si>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</si>
  <si>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</si>
  <si>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</si>
  <si>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</si>
  <si>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</si>
  <si>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</si>
  <si>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</si>
  <si>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</si>
  <si>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</si>
  <si>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</si>
  <si>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桜川市</t>
  </si>
  <si>
    <t>法適用</t>
  </si>
  <si>
    <t>下水道事業</t>
  </si>
  <si>
    <t>公共下水道</t>
  </si>
  <si>
    <t>Cd2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</si>
  <si>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</si>
  <si>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</si>
  <si>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</si>
  <si>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</si>
  <si>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</si>
  <si>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</si>
  <si>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</si>
  <si>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</si>
  <si>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</si>
  <si>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</si>
  <si>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</si>
  <si>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</si>
  <si>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公共下水道事業は、先行的に施設整備を行う事業であるため、汚水処理等の経費とともに施設建設に要した経費を下水道使用料として徴収し、回収することとなる。そのためには、使用料収入の増加と維持管理費等の経費削減を行うことが重要となってくる。
使用料について、収納率は高いが公共下水道への接続率が低い状況である。使用料及び有収水量の増加を図るため、今後も接続率向上に努める必要がある。</t>
    <rPh sb="0" eb="2">
      <t>コウキョウ</t>
    </rPh>
    <rPh sb="32" eb="33">
      <t>ナド</t>
    </rPh>
    <rPh sb="81" eb="84">
      <t>シヨウリョウ</t>
    </rPh>
    <rPh sb="84" eb="86">
      <t>シュウニュウ</t>
    </rPh>
    <rPh sb="87" eb="89">
      <t>ゾウカ</t>
    </rPh>
    <rPh sb="90" eb="95">
      <t>イジカンリヒ</t>
    </rPh>
    <rPh sb="95" eb="96">
      <t>ナド</t>
    </rPh>
    <rPh sb="97" eb="99">
      <t>ケイヒ</t>
    </rPh>
    <rPh sb="99" eb="101">
      <t>サクゲン</t>
    </rPh>
    <rPh sb="102" eb="103">
      <t>オコナ</t>
    </rPh>
    <rPh sb="107" eb="109">
      <t>ジュウヨウ</t>
    </rPh>
    <rPh sb="117" eb="120">
      <t>シヨウリョウ</t>
    </rPh>
    <rPh sb="125" eb="128">
      <t>シュウノウリツ</t>
    </rPh>
    <rPh sb="129" eb="130">
      <t>タカ</t>
    </rPh>
    <rPh sb="132" eb="137">
      <t>コウキョウゲスイドウ</t>
    </rPh>
    <rPh sb="139" eb="142">
      <t>セツゾクリツ</t>
    </rPh>
    <rPh sb="143" eb="144">
      <t>ヒク</t>
    </rPh>
    <rPh sb="145" eb="147">
      <t>ジョウキョウ</t>
    </rPh>
    <rPh sb="151" eb="154">
      <t>シヨウリョウ</t>
    </rPh>
    <rPh sb="154" eb="155">
      <t>オヨ</t>
    </rPh>
    <rPh sb="156" eb="160">
      <t>ユウシュウスイリョウ</t>
    </rPh>
    <rPh sb="161" eb="163">
      <t>ゾウカ</t>
    </rPh>
    <rPh sb="164" eb="165">
      <t>ハカ</t>
    </rPh>
    <rPh sb="169" eb="171">
      <t>コンゴ</t>
    </rPh>
    <rPh sb="178" eb="179">
      <t>ツト</t>
    </rPh>
    <rPh sb="181" eb="183">
      <t>ヒツヨウ</t>
    </rPh>
    <phoneticPr fontId="15"/>
  </si>
  <si>
    <r>
      <t xml:space="preserve">➀経常収支比率は、前年度と同程度となっており、類似団体と比較して低い水準となっている。使用料の収納率は高いが、維持管理費や支払利息等の費用が上回っている。公共下水道への接続率向上と維持管理費等の経費削減に努める必要がある。
②累積欠損金比率は、前年度より高くなっており、類似団体と比較しても高い水準となっている。使用料収入は前年度より増加しているが、維持管理費や負担金等の経費も増加している。公共下水道への接続率を向上させ使用料収入の増加を図りつつ、維持管理費等の経費削減に努める必要がある。
③流動比率は、前年度と同程度となっており、類似団体と比較してやや低い水準となっている。流動負債には建設改良費等に充てられた企業債等が含まれており、整備された施設について、将来、償還の原資を使用料収入等により得ることが予定されている。
</t>
    </r>
    <r>
      <rPr>
        <sz val="9"/>
        <rFont val="ＭＳ ゴシック"/>
        <family val="3"/>
        <charset val="128"/>
      </rPr>
      <t xml:space="preserve">⑤経費回収率は、前年度より微減しており、類似団体と比較しても低い水準となっている。使用料の収納率は高いが、維持管理費や負担金等の費用が上回っている。公共下水道への接続率向上と維持管理費等の経費削減に努める必要がある。
⑥汚水処理原価は、前年度より微増しており、類似団体と比較しても高い水準となっている。汚水処理原価を低減するためには、公共下水道への接続率向上による有収水量の増加と、維持管理費等の経費削減に努める必要がある。
</t>
    </r>
    <r>
      <rPr>
        <sz val="9"/>
        <color theme="1"/>
        <rFont val="ＭＳ ゴシック"/>
        <family val="3"/>
        <charset val="128"/>
      </rPr>
      <t>⑧水洗化率は、前年度より微増しているが、類似団体に比較して低い水準となっている。公共下水道事業が整備される以前から浄化槽等での排水整備が普及しており、公共下水道に接続するには個人の費用負担が大きいことから、接続が困難である世帯が多いと考えられる。接続補助金等の周知等を行い、公共下水道への接続率向上に努める必要がある。</t>
    </r>
    <rPh sb="1" eb="7">
      <t>ケイジョウシュウシヒリツ</t>
    </rPh>
    <rPh sb="9" eb="12">
      <t>ゼンネンド</t>
    </rPh>
    <rPh sb="13" eb="16">
      <t>ドウテイド</t>
    </rPh>
    <rPh sb="23" eb="27">
      <t>ルイジダンタイ</t>
    </rPh>
    <rPh sb="28" eb="30">
      <t>ヒカク</t>
    </rPh>
    <rPh sb="32" eb="33">
      <t>ヒク</t>
    </rPh>
    <rPh sb="34" eb="36">
      <t>スイジュン</t>
    </rPh>
    <rPh sb="43" eb="45">
      <t>シヨウ</t>
    </rPh>
    <rPh sb="45" eb="46">
      <t>リョウ</t>
    </rPh>
    <rPh sb="47" eb="50">
      <t>シュウノウリツ</t>
    </rPh>
    <rPh sb="51" eb="52">
      <t>タカ</t>
    </rPh>
    <rPh sb="55" eb="60">
      <t>イジカンリヒ</t>
    </rPh>
    <rPh sb="61" eb="65">
      <t>シハライリソク</t>
    </rPh>
    <rPh sb="65" eb="66">
      <t>トウ</t>
    </rPh>
    <rPh sb="67" eb="69">
      <t>ヒヨウ</t>
    </rPh>
    <rPh sb="70" eb="72">
      <t>ウワマワ</t>
    </rPh>
    <rPh sb="77" eb="82">
      <t>コウキョウゲスイドウ</t>
    </rPh>
    <rPh sb="84" eb="86">
      <t>セツゾク</t>
    </rPh>
    <rPh sb="86" eb="87">
      <t>リツ</t>
    </rPh>
    <rPh sb="87" eb="89">
      <t>コウジョウ</t>
    </rPh>
    <rPh sb="90" eb="95">
      <t>イジカンリヒ</t>
    </rPh>
    <rPh sb="95" eb="96">
      <t>ナド</t>
    </rPh>
    <rPh sb="97" eb="101">
      <t>ケイヒサクゲン</t>
    </rPh>
    <rPh sb="102" eb="103">
      <t>ツト</t>
    </rPh>
    <rPh sb="105" eb="107">
      <t>ヒツヨウ</t>
    </rPh>
    <rPh sb="113" eb="117">
      <t>ルイセキケッソン</t>
    </rPh>
    <rPh sb="117" eb="118">
      <t>キン</t>
    </rPh>
    <rPh sb="118" eb="120">
      <t>ヒリツ</t>
    </rPh>
    <rPh sb="122" eb="125">
      <t>ゼンネンド</t>
    </rPh>
    <rPh sb="175" eb="180">
      <t>イジカンリヒ</t>
    </rPh>
    <rPh sb="181" eb="184">
      <t>フタンキン</t>
    </rPh>
    <rPh sb="186" eb="188">
      <t>ケイヒ</t>
    </rPh>
    <rPh sb="189" eb="191">
      <t>ゾウカ</t>
    </rPh>
    <rPh sb="211" eb="214">
      <t>シヨウリョウ</t>
    </rPh>
    <rPh sb="214" eb="216">
      <t>シュウニュウ</t>
    </rPh>
    <rPh sb="217" eb="219">
      <t>ゾウカ</t>
    </rPh>
    <rPh sb="220" eb="221">
      <t>ハカ</t>
    </rPh>
    <rPh sb="254" eb="257">
      <t>ゼンネンド</t>
    </rPh>
    <rPh sb="258" eb="261">
      <t>ドウテイド</t>
    </rPh>
    <rPh sb="279" eb="280">
      <t>ヒク</t>
    </rPh>
    <rPh sb="377" eb="379">
      <t>ビゲン</t>
    </rPh>
    <rPh sb="394" eb="395">
      <t>ヒク</t>
    </rPh>
    <rPh sb="423" eb="426">
      <t>フタンキン</t>
    </rPh>
    <rPh sb="482" eb="485">
      <t>ゼンネンド</t>
    </rPh>
    <rPh sb="487" eb="489">
      <t>ビゾウ</t>
    </rPh>
    <rPh sb="504" eb="505">
      <t>タカ</t>
    </rPh>
    <rPh sb="584" eb="587">
      <t>ゼンネンド</t>
    </rPh>
    <rPh sb="589" eb="591">
      <t>ビゾウ</t>
    </rPh>
    <rPh sb="664" eb="666">
      <t>コジン</t>
    </rPh>
    <rPh sb="667" eb="669">
      <t>ヒヨウ</t>
    </rPh>
    <rPh sb="669" eb="671">
      <t>フタン</t>
    </rPh>
    <rPh sb="672" eb="673">
      <t>オオ</t>
    </rPh>
    <rPh sb="680" eb="682">
      <t>セツゾク</t>
    </rPh>
    <rPh sb="683" eb="685">
      <t>コンナン</t>
    </rPh>
    <rPh sb="688" eb="690">
      <t>セタイ</t>
    </rPh>
    <rPh sb="691" eb="692">
      <t>オオ</t>
    </rPh>
    <rPh sb="694" eb="695">
      <t>カンガ</t>
    </rPh>
    <rPh sb="700" eb="702">
      <t>セツゾク</t>
    </rPh>
    <rPh sb="702" eb="705">
      <t>ホジョキン</t>
    </rPh>
    <rPh sb="705" eb="706">
      <t>ナド</t>
    </rPh>
    <rPh sb="707" eb="709">
      <t>シュウチ</t>
    </rPh>
    <rPh sb="709" eb="710">
      <t>ナド</t>
    </rPh>
    <rPh sb="711" eb="712">
      <t>オコナ</t>
    </rPh>
    <rPh sb="727" eb="728">
      <t>ツト</t>
    </rPh>
    <rPh sb="730" eb="732">
      <t>ヒツヨウ</t>
    </rPh>
    <phoneticPr fontId="4"/>
  </si>
  <si>
    <t>管渠老朽化率は、前年度と同様に0％であり、類似団体と比較しても同様である。その要因としては、管渠等の更新・改良の時期に至っていないためである。しかし、将来的に更新・改良時期を迎えることから、老朽化対策を計画的に進める必要がある。</t>
    <rPh sb="2" eb="5">
      <t>ロウキュウカ</t>
    </rPh>
    <rPh sb="8" eb="11">
      <t>ゼンネンド</t>
    </rPh>
    <rPh sb="12" eb="14">
      <t>ドウヨウ</t>
    </rPh>
    <rPh sb="31" eb="33">
      <t>ドウヨウ</t>
    </rPh>
    <rPh sb="101" eb="104">
      <t>ケイカクテキ</t>
    </rPh>
    <rPh sb="108" eb="11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</si>
</sst>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293-414E-8F7D-CB53628898E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0.32</c:v>
                </c:pt>
                <c:pt idx="4">
                  <c:v>0.1</c:v>
                </c:pt>
              </c:numCache>
            </c:numRef>
          </c:val>
          <c:smooth val="0"/>
          <c:extLst>
            <c:ext xmlns:c16="http://schemas.microsoft.com/office/drawing/2014/chart" uri="{C3380CC4-5D6E-409C-BE32-E72D297353CC}">
              <c16:uniqueId val="{00000001-F293-414E-8F7D-CB53628898E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43-4059-B79B-8C20129DAD2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49.47</c:v>
                </c:pt>
                <c:pt idx="4">
                  <c:v>48.19</c:v>
                </c:pt>
              </c:numCache>
            </c:numRef>
          </c:val>
          <c:smooth val="0"/>
          <c:extLst>
            <c:ext xmlns:c16="http://schemas.microsoft.com/office/drawing/2014/chart" uri="{C3380CC4-5D6E-409C-BE32-E72D297353CC}">
              <c16:uniqueId val="{00000001-5943-4059-B79B-8C20129DAD2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61.08</c:v>
                </c:pt>
                <c:pt idx="4">
                  <c:v>63.73</c:v>
                </c:pt>
              </c:numCache>
            </c:numRef>
          </c:val>
          <c:extLst>
            <c:ext xmlns:c16="http://schemas.microsoft.com/office/drawing/2014/chart" uri="{C3380CC4-5D6E-409C-BE32-E72D297353CC}">
              <c16:uniqueId val="{00000000-190C-4EF0-8234-4095156153F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82.06</c:v>
                </c:pt>
                <c:pt idx="4">
                  <c:v>82.26</c:v>
                </c:pt>
              </c:numCache>
            </c:numRef>
          </c:val>
          <c:smooth val="0"/>
          <c:extLst>
            <c:ext xmlns:c16="http://schemas.microsoft.com/office/drawing/2014/chart" uri="{C3380CC4-5D6E-409C-BE32-E72D297353CC}">
              <c16:uniqueId val="{00000001-190C-4EF0-8234-4095156153F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78.599999999999994</c:v>
                </c:pt>
                <c:pt idx="4">
                  <c:v>78.900000000000006</c:v>
                </c:pt>
              </c:numCache>
            </c:numRef>
          </c:val>
          <c:extLst>
            <c:ext xmlns:c16="http://schemas.microsoft.com/office/drawing/2014/chart" uri="{C3380CC4-5D6E-409C-BE32-E72D297353CC}">
              <c16:uniqueId val="{00000000-7E67-42CA-A10C-2F3C1F42D8F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107.81</c:v>
                </c:pt>
                <c:pt idx="4">
                  <c:v>107.54</c:v>
                </c:pt>
              </c:numCache>
            </c:numRef>
          </c:val>
          <c:smooth val="0"/>
          <c:extLst>
            <c:ext xmlns:c16="http://schemas.microsoft.com/office/drawing/2014/chart" uri="{C3380CC4-5D6E-409C-BE32-E72D297353CC}">
              <c16:uniqueId val="{00000001-7E67-42CA-A10C-2F3C1F42D8F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3.08</c:v>
                </c:pt>
                <c:pt idx="4">
                  <c:v>5.94</c:v>
                </c:pt>
              </c:numCache>
            </c:numRef>
          </c:val>
          <c:extLst>
            <c:ext xmlns:c16="http://schemas.microsoft.com/office/drawing/2014/chart" uri="{C3380CC4-5D6E-409C-BE32-E72D297353CC}">
              <c16:uniqueId val="{00000000-1FBE-4805-A76A-C268A20686A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19.93</c:v>
                </c:pt>
                <c:pt idx="4">
                  <c:v>21.94</c:v>
                </c:pt>
              </c:numCache>
            </c:numRef>
          </c:val>
          <c:smooth val="0"/>
          <c:extLst>
            <c:ext xmlns:c16="http://schemas.microsoft.com/office/drawing/2014/chart" uri="{C3380CC4-5D6E-409C-BE32-E72D297353CC}">
              <c16:uniqueId val="{00000001-1FBE-4805-A76A-C268A20686A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BEF-4A44-87E8-F45E9549BA0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BBEF-4A44-87E8-F45E9549BA0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156.61000000000001</c:v>
                </c:pt>
                <c:pt idx="4">
                  <c:v>295.39</c:v>
                </c:pt>
              </c:numCache>
            </c:numRef>
          </c:val>
          <c:extLst>
            <c:ext xmlns:c16="http://schemas.microsoft.com/office/drawing/2014/chart" uri="{C3380CC4-5D6E-409C-BE32-E72D297353CC}">
              <c16:uniqueId val="{00000000-4C88-4C28-B7F6-260873684BA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18.2</c:v>
                </c:pt>
                <c:pt idx="4">
                  <c:v>19.059999999999999</c:v>
                </c:pt>
              </c:numCache>
            </c:numRef>
          </c:val>
          <c:smooth val="0"/>
          <c:extLst>
            <c:ext xmlns:c16="http://schemas.microsoft.com/office/drawing/2014/chart" uri="{C3380CC4-5D6E-409C-BE32-E72D297353CC}">
              <c16:uniqueId val="{00000001-4C88-4C28-B7F6-260873684BA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44.83</c:v>
                </c:pt>
                <c:pt idx="4">
                  <c:v>46.3</c:v>
                </c:pt>
              </c:numCache>
            </c:numRef>
          </c:val>
          <c:extLst>
            <c:ext xmlns:c16="http://schemas.microsoft.com/office/drawing/2014/chart" uri="{C3380CC4-5D6E-409C-BE32-E72D297353CC}">
              <c16:uniqueId val="{00000000-C3A1-41F5-AD23-8AC533607A3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48.56</c:v>
                </c:pt>
                <c:pt idx="4">
                  <c:v>47.58</c:v>
                </c:pt>
              </c:numCache>
            </c:numRef>
          </c:val>
          <c:smooth val="0"/>
          <c:extLst>
            <c:ext xmlns:c16="http://schemas.microsoft.com/office/drawing/2014/chart" uri="{C3380CC4-5D6E-409C-BE32-E72D297353CC}">
              <c16:uniqueId val="{00000001-C3A1-41F5-AD23-8AC533607A3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A94-4C62-8D04-A08E0EC5172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1245.0999999999999</c:v>
                </c:pt>
                <c:pt idx="4">
                  <c:v>1108.8</c:v>
                </c:pt>
              </c:numCache>
            </c:numRef>
          </c:val>
          <c:smooth val="0"/>
          <c:extLst>
            <c:ext xmlns:c16="http://schemas.microsoft.com/office/drawing/2014/chart" uri="{C3380CC4-5D6E-409C-BE32-E72D297353CC}">
              <c16:uniqueId val="{00000001-EA94-4C62-8D04-A08E0EC5172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41.46</c:v>
                </c:pt>
                <c:pt idx="4">
                  <c:v>38.299999999999997</c:v>
                </c:pt>
              </c:numCache>
            </c:numRef>
          </c:val>
          <c:extLst>
            <c:ext xmlns:c16="http://schemas.microsoft.com/office/drawing/2014/chart" uri="{C3380CC4-5D6E-409C-BE32-E72D297353CC}">
              <c16:uniqueId val="{00000000-857E-474E-8810-1B5475724EC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79.77</c:v>
                </c:pt>
                <c:pt idx="4">
                  <c:v>79.63</c:v>
                </c:pt>
              </c:numCache>
            </c:numRef>
          </c:val>
          <c:smooth val="0"/>
          <c:extLst>
            <c:ext xmlns:c16="http://schemas.microsoft.com/office/drawing/2014/chart" uri="{C3380CC4-5D6E-409C-BE32-E72D297353CC}">
              <c16:uniqueId val="{00000001-857E-474E-8810-1B5475724EC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536.30999999999995</c:v>
                </c:pt>
                <c:pt idx="4">
                  <c:v>585.73</c:v>
                </c:pt>
              </c:numCache>
            </c:numRef>
          </c:val>
          <c:extLst>
            <c:ext xmlns:c16="http://schemas.microsoft.com/office/drawing/2014/chart" uri="{C3380CC4-5D6E-409C-BE32-E72D297353CC}">
              <c16:uniqueId val="{00000000-36EA-4784-BFB9-2D463D7C16E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214.56</c:v>
                </c:pt>
                <c:pt idx="4">
                  <c:v>213.66</c:v>
                </c:pt>
              </c:numCache>
            </c:numRef>
          </c:val>
          <c:smooth val="0"/>
          <c:extLst>
            <c:ext xmlns:c16="http://schemas.microsoft.com/office/drawing/2014/chart" uri="{C3380CC4-5D6E-409C-BE32-E72D297353CC}">
              <c16:uniqueId val="{00000001-36EA-4784-BFB9-2D463D7C16E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桜川市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Cd2</v>
      </c>
      <c r="X8" s="40"/>
      <c r="Y8" s="40"/>
      <c r="Z8" s="40"/>
      <c r="AA8" s="40"/>
      <c r="AB8" s="40"/>
      <c r="AC8" s="40"/>
      <c r="AD8" s="41" t="str">
        <f>データ!$M$6</f>
        <v>自治体職員</v>
      </c>
      <c r="AE8" s="41"/>
      <c r="AF8" s="41"/>
      <c r="AG8" s="41"/>
      <c r="AH8" s="41"/>
      <c r="AI8" s="41"/>
      <c r="AJ8" s="41"/>
      <c r="AK8" s="3"/>
      <c r="AL8" s="42">
        <f>データ!S6</f>
        <v>39845</v>
      </c>
      <c r="AM8" s="42"/>
      <c r="AN8" s="42"/>
      <c r="AO8" s="42"/>
      <c r="AP8" s="42"/>
      <c r="AQ8" s="42"/>
      <c r="AR8" s="42"/>
      <c r="AS8" s="42"/>
      <c r="AT8" s="35">
        <f>データ!T6</f>
        <v>180.06</v>
      </c>
      <c r="AU8" s="35"/>
      <c r="AV8" s="35"/>
      <c r="AW8" s="35"/>
      <c r="AX8" s="35"/>
      <c r="AY8" s="35"/>
      <c r="AZ8" s="35"/>
      <c r="BA8" s="35"/>
      <c r="BB8" s="35">
        <f>データ!U6</f>
        <v>221.29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43.67</v>
      </c>
      <c r="J10" s="35"/>
      <c r="K10" s="35"/>
      <c r="L10" s="35"/>
      <c r="M10" s="35"/>
      <c r="N10" s="35"/>
      <c r="O10" s="35"/>
      <c r="P10" s="35">
        <f>データ!P6</f>
        <v>16.489999999999998</v>
      </c>
      <c r="Q10" s="35"/>
      <c r="R10" s="35"/>
      <c r="S10" s="35"/>
      <c r="T10" s="35"/>
      <c r="U10" s="35"/>
      <c r="V10" s="35"/>
      <c r="W10" s="35">
        <f>データ!Q6</f>
        <v>100</v>
      </c>
      <c r="X10" s="35"/>
      <c r="Y10" s="35"/>
      <c r="Z10" s="35"/>
      <c r="AA10" s="35"/>
      <c r="AB10" s="35"/>
      <c r="AC10" s="35"/>
      <c r="AD10" s="42">
        <f>データ!R6</f>
        <v>3888</v>
      </c>
      <c r="AE10" s="42"/>
      <c r="AF10" s="42"/>
      <c r="AG10" s="42"/>
      <c r="AH10" s="42"/>
      <c r="AI10" s="42"/>
      <c r="AJ10" s="42"/>
      <c r="AK10" s="2"/>
      <c r="AL10" s="42">
        <f>データ!V6</f>
        <v>6524</v>
      </c>
      <c r="AM10" s="42"/>
      <c r="AN10" s="42"/>
      <c r="AO10" s="42"/>
      <c r="AP10" s="42"/>
      <c r="AQ10" s="42"/>
      <c r="AR10" s="42"/>
      <c r="AS10" s="42"/>
      <c r="AT10" s="35">
        <f>データ!W6</f>
        <v>3.05</v>
      </c>
      <c r="AU10" s="35"/>
      <c r="AV10" s="35"/>
      <c r="AW10" s="35"/>
      <c r="AX10" s="35"/>
      <c r="AY10" s="35"/>
      <c r="AZ10" s="35"/>
      <c r="BA10" s="35"/>
      <c r="BB10" s="35">
        <f>データ!X6</f>
        <v>2139.02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115</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7" t="s">
        <v>113</v>
      </c>
      <c r="BM66" s="78"/>
      <c r="BN66" s="78"/>
      <c r="BO66" s="78"/>
      <c r="BP66" s="78"/>
      <c r="BQ66" s="78"/>
      <c r="BR66" s="78"/>
      <c r="BS66" s="78"/>
      <c r="BT66" s="78"/>
      <c r="BU66" s="78"/>
      <c r="BV66" s="78"/>
      <c r="BW66" s="78"/>
      <c r="BX66" s="78"/>
      <c r="BY66" s="78"/>
      <c r="BZ66" s="7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7"/>
      <c r="BM67" s="78"/>
      <c r="BN67" s="78"/>
      <c r="BO67" s="78"/>
      <c r="BP67" s="78"/>
      <c r="BQ67" s="78"/>
      <c r="BR67" s="78"/>
      <c r="BS67" s="78"/>
      <c r="BT67" s="78"/>
      <c r="BU67" s="78"/>
      <c r="BV67" s="78"/>
      <c r="BW67" s="78"/>
      <c r="BX67" s="78"/>
      <c r="BY67" s="78"/>
      <c r="BZ67" s="7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7"/>
      <c r="BM68" s="78"/>
      <c r="BN68" s="78"/>
      <c r="BO68" s="78"/>
      <c r="BP68" s="78"/>
      <c r="BQ68" s="78"/>
      <c r="BR68" s="78"/>
      <c r="BS68" s="78"/>
      <c r="BT68" s="78"/>
      <c r="BU68" s="78"/>
      <c r="BV68" s="78"/>
      <c r="BW68" s="78"/>
      <c r="BX68" s="78"/>
      <c r="BY68" s="78"/>
      <c r="BZ68" s="7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7"/>
      <c r="BM69" s="78"/>
      <c r="BN69" s="78"/>
      <c r="BO69" s="78"/>
      <c r="BP69" s="78"/>
      <c r="BQ69" s="78"/>
      <c r="BR69" s="78"/>
      <c r="BS69" s="78"/>
      <c r="BT69" s="78"/>
      <c r="BU69" s="78"/>
      <c r="BV69" s="78"/>
      <c r="BW69" s="78"/>
      <c r="BX69" s="78"/>
      <c r="BY69" s="78"/>
      <c r="BZ69" s="7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7"/>
      <c r="BM70" s="78"/>
      <c r="BN70" s="78"/>
      <c r="BO70" s="78"/>
      <c r="BP70" s="78"/>
      <c r="BQ70" s="78"/>
      <c r="BR70" s="78"/>
      <c r="BS70" s="78"/>
      <c r="BT70" s="78"/>
      <c r="BU70" s="78"/>
      <c r="BV70" s="78"/>
      <c r="BW70" s="78"/>
      <c r="BX70" s="78"/>
      <c r="BY70" s="78"/>
      <c r="BZ70" s="7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7"/>
      <c r="BM71" s="78"/>
      <c r="BN71" s="78"/>
      <c r="BO71" s="78"/>
      <c r="BP71" s="78"/>
      <c r="BQ71" s="78"/>
      <c r="BR71" s="78"/>
      <c r="BS71" s="78"/>
      <c r="BT71" s="78"/>
      <c r="BU71" s="78"/>
      <c r="BV71" s="78"/>
      <c r="BW71" s="78"/>
      <c r="BX71" s="78"/>
      <c r="BY71" s="78"/>
      <c r="BZ71" s="7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7"/>
      <c r="BM72" s="78"/>
      <c r="BN72" s="78"/>
      <c r="BO72" s="78"/>
      <c r="BP72" s="78"/>
      <c r="BQ72" s="78"/>
      <c r="BR72" s="78"/>
      <c r="BS72" s="78"/>
      <c r="BT72" s="78"/>
      <c r="BU72" s="78"/>
      <c r="BV72" s="78"/>
      <c r="BW72" s="78"/>
      <c r="BX72" s="78"/>
      <c r="BY72" s="78"/>
      <c r="BZ72" s="7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7"/>
      <c r="BM73" s="78"/>
      <c r="BN73" s="78"/>
      <c r="BO73" s="78"/>
      <c r="BP73" s="78"/>
      <c r="BQ73" s="78"/>
      <c r="BR73" s="78"/>
      <c r="BS73" s="78"/>
      <c r="BT73" s="78"/>
      <c r="BU73" s="78"/>
      <c r="BV73" s="78"/>
      <c r="BW73" s="78"/>
      <c r="BX73" s="78"/>
      <c r="BY73" s="78"/>
      <c r="BZ73" s="7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7"/>
      <c r="BM74" s="78"/>
      <c r="BN74" s="78"/>
      <c r="BO74" s="78"/>
      <c r="BP74" s="78"/>
      <c r="BQ74" s="78"/>
      <c r="BR74" s="78"/>
      <c r="BS74" s="78"/>
      <c r="BT74" s="78"/>
      <c r="BU74" s="78"/>
      <c r="BV74" s="78"/>
      <c r="BW74" s="78"/>
      <c r="BX74" s="78"/>
      <c r="BY74" s="78"/>
      <c r="BZ74" s="7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7"/>
      <c r="BM75" s="78"/>
      <c r="BN75" s="78"/>
      <c r="BO75" s="78"/>
      <c r="BP75" s="78"/>
      <c r="BQ75" s="78"/>
      <c r="BR75" s="78"/>
      <c r="BS75" s="78"/>
      <c r="BT75" s="78"/>
      <c r="BU75" s="78"/>
      <c r="BV75" s="78"/>
      <c r="BW75" s="78"/>
      <c r="BX75" s="78"/>
      <c r="BY75" s="78"/>
      <c r="BZ75" s="7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7"/>
      <c r="BM76" s="78"/>
      <c r="BN76" s="78"/>
      <c r="BO76" s="78"/>
      <c r="BP76" s="78"/>
      <c r="BQ76" s="78"/>
      <c r="BR76" s="78"/>
      <c r="BS76" s="78"/>
      <c r="BT76" s="78"/>
      <c r="BU76" s="78"/>
      <c r="BV76" s="78"/>
      <c r="BW76" s="78"/>
      <c r="BX76" s="78"/>
      <c r="BY76" s="78"/>
      <c r="BZ76" s="7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7"/>
      <c r="BM77" s="78"/>
      <c r="BN77" s="78"/>
      <c r="BO77" s="78"/>
      <c r="BP77" s="78"/>
      <c r="BQ77" s="78"/>
      <c r="BR77" s="78"/>
      <c r="BS77" s="78"/>
      <c r="BT77" s="78"/>
      <c r="BU77" s="78"/>
      <c r="BV77" s="78"/>
      <c r="BW77" s="78"/>
      <c r="BX77" s="78"/>
      <c r="BY77" s="78"/>
      <c r="BZ77" s="7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7"/>
      <c r="BM78" s="78"/>
      <c r="BN78" s="78"/>
      <c r="BO78" s="78"/>
      <c r="BP78" s="78"/>
      <c r="BQ78" s="78"/>
      <c r="BR78" s="78"/>
      <c r="BS78" s="78"/>
      <c r="BT78" s="78"/>
      <c r="BU78" s="78"/>
      <c r="BV78" s="78"/>
      <c r="BW78" s="78"/>
      <c r="BX78" s="78"/>
      <c r="BY78" s="78"/>
      <c r="BZ78" s="7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7"/>
      <c r="BM79" s="78"/>
      <c r="BN79" s="78"/>
      <c r="BO79" s="78"/>
      <c r="BP79" s="78"/>
      <c r="BQ79" s="78"/>
      <c r="BR79" s="78"/>
      <c r="BS79" s="78"/>
      <c r="BT79" s="78"/>
      <c r="BU79" s="78"/>
      <c r="BV79" s="78"/>
      <c r="BW79" s="78"/>
      <c r="BX79" s="78"/>
      <c r="BY79" s="78"/>
      <c r="BZ79" s="7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7"/>
      <c r="BM80" s="78"/>
      <c r="BN80" s="78"/>
      <c r="BO80" s="78"/>
      <c r="BP80" s="78"/>
      <c r="BQ80" s="78"/>
      <c r="BR80" s="78"/>
      <c r="BS80" s="78"/>
      <c r="BT80" s="78"/>
      <c r="BU80" s="78"/>
      <c r="BV80" s="78"/>
      <c r="BW80" s="78"/>
      <c r="BX80" s="78"/>
      <c r="BY80" s="78"/>
      <c r="BZ80" s="7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7"/>
      <c r="BM81" s="78"/>
      <c r="BN81" s="78"/>
      <c r="BO81" s="78"/>
      <c r="BP81" s="78"/>
      <c r="BQ81" s="78"/>
      <c r="BR81" s="78"/>
      <c r="BS81" s="78"/>
      <c r="BT81" s="78"/>
      <c r="BU81" s="78"/>
      <c r="BV81" s="78"/>
      <c r="BW81" s="78"/>
      <c r="BX81" s="78"/>
      <c r="BY81" s="78"/>
      <c r="BZ81" s="7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0"/>
      <c r="BM82" s="81"/>
      <c r="BN82" s="81"/>
      <c r="BO82" s="81"/>
      <c r="BP82" s="81"/>
      <c r="BQ82" s="81"/>
      <c r="BR82" s="81"/>
      <c r="BS82" s="81"/>
      <c r="BT82" s="81"/>
      <c r="BU82" s="81"/>
      <c r="BV82" s="81"/>
      <c r="BW82" s="81"/>
      <c r="BX82" s="81"/>
      <c r="BY82" s="81"/>
      <c r="BZ82" s="82"/>
    </row>
    <row r="83" spans="1:78" x14ac:dyDescent="0.15">
      <c r="C83" s="83" t="s">
        <v>30</v>
      </c>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y5Id/XuOGBZuiDTaXoZp8NR0f0Pv8NVoA4bXdmMibM+drzCEguwffdwbr6HhteUymkcOLe5jUtr3jRi19e70w==" saltValue="lQL2WjSCJLcuNZPIsZcey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85" t="s">
        <v>52</v>
      </c>
      <c r="I3" s="86"/>
      <c r="J3" s="86"/>
      <c r="K3" s="86"/>
      <c r="L3" s="86"/>
      <c r="M3" s="86"/>
      <c r="N3" s="86"/>
      <c r="O3" s="86"/>
      <c r="P3" s="86"/>
      <c r="Q3" s="86"/>
      <c r="R3" s="86"/>
      <c r="S3" s="86"/>
      <c r="T3" s="86"/>
      <c r="U3" s="86"/>
      <c r="V3" s="86"/>
      <c r="W3" s="86"/>
      <c r="X3" s="87"/>
      <c r="Y3" s="91" t="s">
        <v>53</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54</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8" x14ac:dyDescent="0.15">
      <c r="A4" s="14" t="s">
        <v>55</v>
      </c>
      <c r="B4" s="16"/>
      <c r="C4" s="16"/>
      <c r="D4" s="16"/>
      <c r="E4" s="16"/>
      <c r="F4" s="16"/>
      <c r="G4" s="16"/>
      <c r="H4" s="88"/>
      <c r="I4" s="89"/>
      <c r="J4" s="89"/>
      <c r="K4" s="89"/>
      <c r="L4" s="89"/>
      <c r="M4" s="89"/>
      <c r="N4" s="89"/>
      <c r="O4" s="89"/>
      <c r="P4" s="89"/>
      <c r="Q4" s="89"/>
      <c r="R4" s="89"/>
      <c r="S4" s="89"/>
      <c r="T4" s="89"/>
      <c r="U4" s="89"/>
      <c r="V4" s="89"/>
      <c r="W4" s="89"/>
      <c r="X4" s="90"/>
      <c r="Y4" s="84" t="s">
        <v>56</v>
      </c>
      <c r="Z4" s="84"/>
      <c r="AA4" s="84"/>
      <c r="AB4" s="84"/>
      <c r="AC4" s="84"/>
      <c r="AD4" s="84"/>
      <c r="AE4" s="84"/>
      <c r="AF4" s="84"/>
      <c r="AG4" s="84"/>
      <c r="AH4" s="84"/>
      <c r="AI4" s="84"/>
      <c r="AJ4" s="84" t="s">
        <v>57</v>
      </c>
      <c r="AK4" s="84"/>
      <c r="AL4" s="84"/>
      <c r="AM4" s="84"/>
      <c r="AN4" s="84"/>
      <c r="AO4" s="84"/>
      <c r="AP4" s="84"/>
      <c r="AQ4" s="84"/>
      <c r="AR4" s="84"/>
      <c r="AS4" s="84"/>
      <c r="AT4" s="84"/>
      <c r="AU4" s="84" t="s">
        <v>58</v>
      </c>
      <c r="AV4" s="84"/>
      <c r="AW4" s="84"/>
      <c r="AX4" s="84"/>
      <c r="AY4" s="84"/>
      <c r="AZ4" s="84"/>
      <c r="BA4" s="84"/>
      <c r="BB4" s="84"/>
      <c r="BC4" s="84"/>
      <c r="BD4" s="84"/>
      <c r="BE4" s="84"/>
      <c r="BF4" s="84" t="s">
        <v>59</v>
      </c>
      <c r="BG4" s="84"/>
      <c r="BH4" s="84"/>
      <c r="BI4" s="84"/>
      <c r="BJ4" s="84"/>
      <c r="BK4" s="84"/>
      <c r="BL4" s="84"/>
      <c r="BM4" s="84"/>
      <c r="BN4" s="84"/>
      <c r="BO4" s="84"/>
      <c r="BP4" s="84"/>
      <c r="BQ4" s="84" t="s">
        <v>60</v>
      </c>
      <c r="BR4" s="84"/>
      <c r="BS4" s="84"/>
      <c r="BT4" s="84"/>
      <c r="BU4" s="84"/>
      <c r="BV4" s="84"/>
      <c r="BW4" s="84"/>
      <c r="BX4" s="84"/>
      <c r="BY4" s="84"/>
      <c r="BZ4" s="84"/>
      <c r="CA4" s="84"/>
      <c r="CB4" s="84" t="s">
        <v>61</v>
      </c>
      <c r="CC4" s="84"/>
      <c r="CD4" s="84"/>
      <c r="CE4" s="84"/>
      <c r="CF4" s="84"/>
      <c r="CG4" s="84"/>
      <c r="CH4" s="84"/>
      <c r="CI4" s="84"/>
      <c r="CJ4" s="84"/>
      <c r="CK4" s="84"/>
      <c r="CL4" s="84"/>
      <c r="CM4" s="84" t="s">
        <v>62</v>
      </c>
      <c r="CN4" s="84"/>
      <c r="CO4" s="84"/>
      <c r="CP4" s="84"/>
      <c r="CQ4" s="84"/>
      <c r="CR4" s="84"/>
      <c r="CS4" s="84"/>
      <c r="CT4" s="84"/>
      <c r="CU4" s="84"/>
      <c r="CV4" s="84"/>
      <c r="CW4" s="84"/>
      <c r="CX4" s="84" t="s">
        <v>63</v>
      </c>
      <c r="CY4" s="84"/>
      <c r="CZ4" s="84"/>
      <c r="DA4" s="84"/>
      <c r="DB4" s="84"/>
      <c r="DC4" s="84"/>
      <c r="DD4" s="84"/>
      <c r="DE4" s="84"/>
      <c r="DF4" s="84"/>
      <c r="DG4" s="84"/>
      <c r="DH4" s="84"/>
      <c r="DI4" s="84" t="s">
        <v>64</v>
      </c>
      <c r="DJ4" s="84"/>
      <c r="DK4" s="84"/>
      <c r="DL4" s="84"/>
      <c r="DM4" s="84"/>
      <c r="DN4" s="84"/>
      <c r="DO4" s="84"/>
      <c r="DP4" s="84"/>
      <c r="DQ4" s="84"/>
      <c r="DR4" s="84"/>
      <c r="DS4" s="84"/>
      <c r="DT4" s="84" t="s">
        <v>65</v>
      </c>
      <c r="DU4" s="84"/>
      <c r="DV4" s="84"/>
      <c r="DW4" s="84"/>
      <c r="DX4" s="84"/>
      <c r="DY4" s="84"/>
      <c r="DZ4" s="84"/>
      <c r="EA4" s="84"/>
      <c r="EB4" s="84"/>
      <c r="EC4" s="84"/>
      <c r="ED4" s="84"/>
      <c r="EE4" s="84" t="s">
        <v>66</v>
      </c>
      <c r="EF4" s="84"/>
      <c r="EG4" s="84"/>
      <c r="EH4" s="84"/>
      <c r="EI4" s="84"/>
      <c r="EJ4" s="84"/>
      <c r="EK4" s="84"/>
      <c r="EL4" s="84"/>
      <c r="EM4" s="84"/>
      <c r="EN4" s="84"/>
      <c r="EO4" s="84"/>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82317</v>
      </c>
      <c r="D6" s="19">
        <f t="shared" si="3"/>
        <v>46</v>
      </c>
      <c r="E6" s="19">
        <f t="shared" si="3"/>
        <v>17</v>
      </c>
      <c r="F6" s="19">
        <f t="shared" si="3"/>
        <v>1</v>
      </c>
      <c r="G6" s="19">
        <f t="shared" si="3"/>
        <v>0</v>
      </c>
      <c r="H6" s="19" t="str">
        <f t="shared" si="3"/>
        <v>茨城県　桜川市</v>
      </c>
      <c r="I6" s="19" t="str">
        <f t="shared" si="3"/>
        <v>法適用</v>
      </c>
      <c r="J6" s="19" t="str">
        <f t="shared" si="3"/>
        <v>下水道事業</v>
      </c>
      <c r="K6" s="19" t="str">
        <f t="shared" si="3"/>
        <v>公共下水道</v>
      </c>
      <c r="L6" s="19" t="str">
        <f t="shared" si="3"/>
        <v>Cd2</v>
      </c>
      <c r="M6" s="19" t="str">
        <f t="shared" si="3"/>
        <v>自治体職員</v>
      </c>
      <c r="N6" s="20" t="str">
        <f t="shared" si="3"/>
        <v>-</v>
      </c>
      <c r="O6" s="20">
        <f t="shared" si="3"/>
        <v>43.67</v>
      </c>
      <c r="P6" s="20">
        <f t="shared" si="3"/>
        <v>16.489999999999998</v>
      </c>
      <c r="Q6" s="20">
        <f t="shared" si="3"/>
        <v>100</v>
      </c>
      <c r="R6" s="20">
        <f t="shared" si="3"/>
        <v>3888</v>
      </c>
      <c r="S6" s="20">
        <f t="shared" si="3"/>
        <v>39845</v>
      </c>
      <c r="T6" s="20">
        <f t="shared" si="3"/>
        <v>180.06</v>
      </c>
      <c r="U6" s="20">
        <f t="shared" si="3"/>
        <v>221.29</v>
      </c>
      <c r="V6" s="20">
        <f t="shared" si="3"/>
        <v>6524</v>
      </c>
      <c r="W6" s="20">
        <f t="shared" si="3"/>
        <v>3.05</v>
      </c>
      <c r="X6" s="20">
        <f t="shared" si="3"/>
        <v>2139.02</v>
      </c>
      <c r="Y6" s="21" t="str">
        <f>IF(Y7="",NA(),Y7)</f>
        <v>-</v>
      </c>
      <c r="Z6" s="21" t="str">
        <f t="shared" ref="Z6:AH6" si="4">IF(Z7="",NA(),Z7)</f>
        <v>-</v>
      </c>
      <c r="AA6" s="21" t="str">
        <f t="shared" si="4"/>
        <v>-</v>
      </c>
      <c r="AB6" s="21">
        <f t="shared" si="4"/>
        <v>78.599999999999994</v>
      </c>
      <c r="AC6" s="21">
        <f t="shared" si="4"/>
        <v>78.900000000000006</v>
      </c>
      <c r="AD6" s="21" t="str">
        <f t="shared" si="4"/>
        <v>-</v>
      </c>
      <c r="AE6" s="21" t="str">
        <f t="shared" si="4"/>
        <v>-</v>
      </c>
      <c r="AF6" s="21" t="str">
        <f t="shared" si="4"/>
        <v>-</v>
      </c>
      <c r="AG6" s="21">
        <f t="shared" si="4"/>
        <v>107.81</v>
      </c>
      <c r="AH6" s="21">
        <f t="shared" si="4"/>
        <v>107.54</v>
      </c>
      <c r="AI6" s="20" t="str">
        <f>IF(AI7="","",IF(AI7="-","【-】","【"&amp;SUBSTITUTE(TEXT(AI7,"#,##0.00"),"-","△")&amp;"】"))</f>
        <v>【107.02】</v>
      </c>
      <c r="AJ6" s="21" t="str">
        <f>IF(AJ7="",NA(),AJ7)</f>
        <v>-</v>
      </c>
      <c r="AK6" s="21" t="str">
        <f t="shared" ref="AK6:AS6" si="5">IF(AK7="",NA(),AK7)</f>
        <v>-</v>
      </c>
      <c r="AL6" s="21" t="str">
        <f t="shared" si="5"/>
        <v>-</v>
      </c>
      <c r="AM6" s="21">
        <f t="shared" si="5"/>
        <v>156.61000000000001</v>
      </c>
      <c r="AN6" s="21">
        <f t="shared" si="5"/>
        <v>295.39</v>
      </c>
      <c r="AO6" s="21" t="str">
        <f t="shared" si="5"/>
        <v>-</v>
      </c>
      <c r="AP6" s="21" t="str">
        <f t="shared" si="5"/>
        <v>-</v>
      </c>
      <c r="AQ6" s="21" t="str">
        <f t="shared" si="5"/>
        <v>-</v>
      </c>
      <c r="AR6" s="21">
        <f t="shared" si="5"/>
        <v>18.2</v>
      </c>
      <c r="AS6" s="21">
        <f t="shared" si="5"/>
        <v>19.059999999999999</v>
      </c>
      <c r="AT6" s="20" t="str">
        <f>IF(AT7="","",IF(AT7="-","【-】","【"&amp;SUBSTITUTE(TEXT(AT7,"#,##0.00"),"-","△")&amp;"】"))</f>
        <v>【3.09】</v>
      </c>
      <c r="AU6" s="21" t="str">
        <f>IF(AU7="",NA(),AU7)</f>
        <v>-</v>
      </c>
      <c r="AV6" s="21" t="str">
        <f t="shared" ref="AV6:BD6" si="6">IF(AV7="",NA(),AV7)</f>
        <v>-</v>
      </c>
      <c r="AW6" s="21" t="str">
        <f t="shared" si="6"/>
        <v>-</v>
      </c>
      <c r="AX6" s="21">
        <f t="shared" si="6"/>
        <v>44.83</v>
      </c>
      <c r="AY6" s="21">
        <f t="shared" si="6"/>
        <v>46.3</v>
      </c>
      <c r="AZ6" s="21" t="str">
        <f t="shared" si="6"/>
        <v>-</v>
      </c>
      <c r="BA6" s="21" t="str">
        <f t="shared" si="6"/>
        <v>-</v>
      </c>
      <c r="BB6" s="21" t="str">
        <f t="shared" si="6"/>
        <v>-</v>
      </c>
      <c r="BC6" s="21">
        <f t="shared" si="6"/>
        <v>48.56</v>
      </c>
      <c r="BD6" s="21">
        <f t="shared" si="6"/>
        <v>47.58</v>
      </c>
      <c r="BE6" s="20" t="str">
        <f>IF(BE7="","",IF(BE7="-","【-】","【"&amp;SUBSTITUTE(TEXT(BE7,"#,##0.00"),"-","△")&amp;"】"))</f>
        <v>【71.39】</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1245.0999999999999</v>
      </c>
      <c r="BO6" s="21">
        <f t="shared" si="7"/>
        <v>1108.8</v>
      </c>
      <c r="BP6" s="20" t="str">
        <f>IF(BP7="","",IF(BP7="-","【-】","【"&amp;SUBSTITUTE(TEXT(BP7,"#,##0.00"),"-","△")&amp;"】"))</f>
        <v>【669.11】</v>
      </c>
      <c r="BQ6" s="21" t="str">
        <f>IF(BQ7="",NA(),BQ7)</f>
        <v>-</v>
      </c>
      <c r="BR6" s="21" t="str">
        <f t="shared" ref="BR6:BZ6" si="8">IF(BR7="",NA(),BR7)</f>
        <v>-</v>
      </c>
      <c r="BS6" s="21" t="str">
        <f t="shared" si="8"/>
        <v>-</v>
      </c>
      <c r="BT6" s="21">
        <f t="shared" si="8"/>
        <v>41.46</v>
      </c>
      <c r="BU6" s="21">
        <f t="shared" si="8"/>
        <v>38.299999999999997</v>
      </c>
      <c r="BV6" s="21" t="str">
        <f t="shared" si="8"/>
        <v>-</v>
      </c>
      <c r="BW6" s="21" t="str">
        <f t="shared" si="8"/>
        <v>-</v>
      </c>
      <c r="BX6" s="21" t="str">
        <f t="shared" si="8"/>
        <v>-</v>
      </c>
      <c r="BY6" s="21">
        <f t="shared" si="8"/>
        <v>79.77</v>
      </c>
      <c r="BZ6" s="21">
        <f t="shared" si="8"/>
        <v>79.63</v>
      </c>
      <c r="CA6" s="20" t="str">
        <f>IF(CA7="","",IF(CA7="-","【-】","【"&amp;SUBSTITUTE(TEXT(CA7,"#,##0.00"),"-","△")&amp;"】"))</f>
        <v>【99.73】</v>
      </c>
      <c r="CB6" s="21" t="str">
        <f>IF(CB7="",NA(),CB7)</f>
        <v>-</v>
      </c>
      <c r="CC6" s="21" t="str">
        <f t="shared" ref="CC6:CK6" si="9">IF(CC7="",NA(),CC7)</f>
        <v>-</v>
      </c>
      <c r="CD6" s="21" t="str">
        <f t="shared" si="9"/>
        <v>-</v>
      </c>
      <c r="CE6" s="21">
        <f t="shared" si="9"/>
        <v>536.30999999999995</v>
      </c>
      <c r="CF6" s="21">
        <f t="shared" si="9"/>
        <v>585.73</v>
      </c>
      <c r="CG6" s="21" t="str">
        <f t="shared" si="9"/>
        <v>-</v>
      </c>
      <c r="CH6" s="21" t="str">
        <f t="shared" si="9"/>
        <v>-</v>
      </c>
      <c r="CI6" s="21" t="str">
        <f t="shared" si="9"/>
        <v>-</v>
      </c>
      <c r="CJ6" s="21">
        <f t="shared" si="9"/>
        <v>214.56</v>
      </c>
      <c r="CK6" s="21">
        <f t="shared" si="9"/>
        <v>213.66</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49.47</v>
      </c>
      <c r="CV6" s="21">
        <f t="shared" si="10"/>
        <v>48.19</v>
      </c>
      <c r="CW6" s="20" t="str">
        <f>IF(CW7="","",IF(CW7="-","【-】","【"&amp;SUBSTITUTE(TEXT(CW7,"#,##0.00"),"-","△")&amp;"】"))</f>
        <v>【59.99】</v>
      </c>
      <c r="CX6" s="21" t="str">
        <f>IF(CX7="",NA(),CX7)</f>
        <v>-</v>
      </c>
      <c r="CY6" s="21" t="str">
        <f t="shared" ref="CY6:DG6" si="11">IF(CY7="",NA(),CY7)</f>
        <v>-</v>
      </c>
      <c r="CZ6" s="21" t="str">
        <f t="shared" si="11"/>
        <v>-</v>
      </c>
      <c r="DA6" s="21">
        <f t="shared" si="11"/>
        <v>61.08</v>
      </c>
      <c r="DB6" s="21">
        <f t="shared" si="11"/>
        <v>63.73</v>
      </c>
      <c r="DC6" s="21" t="str">
        <f t="shared" si="11"/>
        <v>-</v>
      </c>
      <c r="DD6" s="21" t="str">
        <f t="shared" si="11"/>
        <v>-</v>
      </c>
      <c r="DE6" s="21" t="str">
        <f t="shared" si="11"/>
        <v>-</v>
      </c>
      <c r="DF6" s="21">
        <f t="shared" si="11"/>
        <v>82.06</v>
      </c>
      <c r="DG6" s="21">
        <f t="shared" si="11"/>
        <v>82.26</v>
      </c>
      <c r="DH6" s="20" t="str">
        <f>IF(DH7="","",IF(DH7="-","【-】","【"&amp;SUBSTITUTE(TEXT(DH7,"#,##0.00"),"-","△")&amp;"】"))</f>
        <v>【95.72】</v>
      </c>
      <c r="DI6" s="21" t="str">
        <f>IF(DI7="",NA(),DI7)</f>
        <v>-</v>
      </c>
      <c r="DJ6" s="21" t="str">
        <f t="shared" ref="DJ6:DR6" si="12">IF(DJ7="",NA(),DJ7)</f>
        <v>-</v>
      </c>
      <c r="DK6" s="21" t="str">
        <f t="shared" si="12"/>
        <v>-</v>
      </c>
      <c r="DL6" s="21">
        <f t="shared" si="12"/>
        <v>3.08</v>
      </c>
      <c r="DM6" s="21">
        <f t="shared" si="12"/>
        <v>5.94</v>
      </c>
      <c r="DN6" s="21" t="str">
        <f t="shared" si="12"/>
        <v>-</v>
      </c>
      <c r="DO6" s="21" t="str">
        <f t="shared" si="12"/>
        <v>-</v>
      </c>
      <c r="DP6" s="21" t="str">
        <f t="shared" si="12"/>
        <v>-</v>
      </c>
      <c r="DQ6" s="21">
        <f t="shared" si="12"/>
        <v>19.93</v>
      </c>
      <c r="DR6" s="21">
        <f t="shared" si="12"/>
        <v>21.94</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0.32</v>
      </c>
      <c r="EN6" s="21">
        <f t="shared" si="14"/>
        <v>0.1</v>
      </c>
      <c r="EO6" s="20" t="str">
        <f>IF(EO7="","",IF(EO7="-","【-】","【"&amp;SUBSTITUTE(TEXT(EO7,"#,##0.00"),"-","△")&amp;"】"))</f>
        <v>【0.24】</v>
      </c>
    </row>
    <row r="7" spans="1:148" s="22" customFormat="1" x14ac:dyDescent="0.15">
      <c r="A7" s="14"/>
      <c r="B7" s="23">
        <v>2021</v>
      </c>
      <c r="C7" s="23">
        <v>82317</v>
      </c>
      <c r="D7" s="23">
        <v>46</v>
      </c>
      <c r="E7" s="23">
        <v>17</v>
      </c>
      <c r="F7" s="23">
        <v>1</v>
      </c>
      <c r="G7" s="23">
        <v>0</v>
      </c>
      <c r="H7" s="23" t="s">
        <v>96</v>
      </c>
      <c r="I7" s="23" t="s">
        <v>97</v>
      </c>
      <c r="J7" s="23" t="s">
        <v>98</v>
      </c>
      <c r="K7" s="23" t="s">
        <v>99</v>
      </c>
      <c r="L7" s="23" t="s">
        <v>100</v>
      </c>
      <c r="M7" s="23" t="s">
        <v>101</v>
      </c>
      <c r="N7" s="24" t="s">
        <v>102</v>
      </c>
      <c r="O7" s="24">
        <v>43.67</v>
      </c>
      <c r="P7" s="24">
        <v>16.489999999999998</v>
      </c>
      <c r="Q7" s="24">
        <v>100</v>
      </c>
      <c r="R7" s="24">
        <v>3888</v>
      </c>
      <c r="S7" s="24">
        <v>39845</v>
      </c>
      <c r="T7" s="24">
        <v>180.06</v>
      </c>
      <c r="U7" s="24">
        <v>221.29</v>
      </c>
      <c r="V7" s="24">
        <v>6524</v>
      </c>
      <c r="W7" s="24">
        <v>3.05</v>
      </c>
      <c r="X7" s="24">
        <v>2139.02</v>
      </c>
      <c r="Y7" s="24" t="s">
        <v>102</v>
      </c>
      <c r="Z7" s="24" t="s">
        <v>102</v>
      </c>
      <c r="AA7" s="24" t="s">
        <v>102</v>
      </c>
      <c r="AB7" s="24">
        <v>78.599999999999994</v>
      </c>
      <c r="AC7" s="24">
        <v>78.900000000000006</v>
      </c>
      <c r="AD7" s="24" t="s">
        <v>102</v>
      </c>
      <c r="AE7" s="24" t="s">
        <v>102</v>
      </c>
      <c r="AF7" s="24" t="s">
        <v>102</v>
      </c>
      <c r="AG7" s="24">
        <v>107.81</v>
      </c>
      <c r="AH7" s="24">
        <v>107.54</v>
      </c>
      <c r="AI7" s="24">
        <v>107.02</v>
      </c>
      <c r="AJ7" s="24" t="s">
        <v>102</v>
      </c>
      <c r="AK7" s="24" t="s">
        <v>102</v>
      </c>
      <c r="AL7" s="24" t="s">
        <v>102</v>
      </c>
      <c r="AM7" s="24">
        <v>156.61000000000001</v>
      </c>
      <c r="AN7" s="24">
        <v>295.39</v>
      </c>
      <c r="AO7" s="24" t="s">
        <v>102</v>
      </c>
      <c r="AP7" s="24" t="s">
        <v>102</v>
      </c>
      <c r="AQ7" s="24" t="s">
        <v>102</v>
      </c>
      <c r="AR7" s="24">
        <v>18.2</v>
      </c>
      <c r="AS7" s="24">
        <v>19.059999999999999</v>
      </c>
      <c r="AT7" s="24">
        <v>3.09</v>
      </c>
      <c r="AU7" s="24" t="s">
        <v>102</v>
      </c>
      <c r="AV7" s="24" t="s">
        <v>102</v>
      </c>
      <c r="AW7" s="24" t="s">
        <v>102</v>
      </c>
      <c r="AX7" s="24">
        <v>44.83</v>
      </c>
      <c r="AY7" s="24">
        <v>46.3</v>
      </c>
      <c r="AZ7" s="24" t="s">
        <v>102</v>
      </c>
      <c r="BA7" s="24" t="s">
        <v>102</v>
      </c>
      <c r="BB7" s="24" t="s">
        <v>102</v>
      </c>
      <c r="BC7" s="24">
        <v>48.56</v>
      </c>
      <c r="BD7" s="24">
        <v>47.58</v>
      </c>
      <c r="BE7" s="24">
        <v>71.39</v>
      </c>
      <c r="BF7" s="24" t="s">
        <v>102</v>
      </c>
      <c r="BG7" s="24" t="s">
        <v>102</v>
      </c>
      <c r="BH7" s="24" t="s">
        <v>102</v>
      </c>
      <c r="BI7" s="24">
        <v>0</v>
      </c>
      <c r="BJ7" s="24">
        <v>0</v>
      </c>
      <c r="BK7" s="24" t="s">
        <v>102</v>
      </c>
      <c r="BL7" s="24" t="s">
        <v>102</v>
      </c>
      <c r="BM7" s="24" t="s">
        <v>102</v>
      </c>
      <c r="BN7" s="24">
        <v>1245.0999999999999</v>
      </c>
      <c r="BO7" s="24">
        <v>1108.8</v>
      </c>
      <c r="BP7" s="24">
        <v>669.11</v>
      </c>
      <c r="BQ7" s="24" t="s">
        <v>102</v>
      </c>
      <c r="BR7" s="24" t="s">
        <v>102</v>
      </c>
      <c r="BS7" s="24" t="s">
        <v>102</v>
      </c>
      <c r="BT7" s="24">
        <v>41.46</v>
      </c>
      <c r="BU7" s="24">
        <v>38.299999999999997</v>
      </c>
      <c r="BV7" s="24" t="s">
        <v>102</v>
      </c>
      <c r="BW7" s="24" t="s">
        <v>102</v>
      </c>
      <c r="BX7" s="24" t="s">
        <v>102</v>
      </c>
      <c r="BY7" s="24">
        <v>79.77</v>
      </c>
      <c r="BZ7" s="24">
        <v>79.63</v>
      </c>
      <c r="CA7" s="24">
        <v>99.73</v>
      </c>
      <c r="CB7" s="24" t="s">
        <v>102</v>
      </c>
      <c r="CC7" s="24" t="s">
        <v>102</v>
      </c>
      <c r="CD7" s="24" t="s">
        <v>102</v>
      </c>
      <c r="CE7" s="24">
        <v>536.30999999999995</v>
      </c>
      <c r="CF7" s="24">
        <v>585.73</v>
      </c>
      <c r="CG7" s="24" t="s">
        <v>102</v>
      </c>
      <c r="CH7" s="24" t="s">
        <v>102</v>
      </c>
      <c r="CI7" s="24" t="s">
        <v>102</v>
      </c>
      <c r="CJ7" s="24">
        <v>214.56</v>
      </c>
      <c r="CK7" s="24">
        <v>213.66</v>
      </c>
      <c r="CL7" s="24">
        <v>134.97999999999999</v>
      </c>
      <c r="CM7" s="24" t="s">
        <v>102</v>
      </c>
      <c r="CN7" s="24" t="s">
        <v>102</v>
      </c>
      <c r="CO7" s="24" t="s">
        <v>102</v>
      </c>
      <c r="CP7" s="24" t="s">
        <v>102</v>
      </c>
      <c r="CQ7" s="24" t="s">
        <v>102</v>
      </c>
      <c r="CR7" s="24" t="s">
        <v>102</v>
      </c>
      <c r="CS7" s="24" t="s">
        <v>102</v>
      </c>
      <c r="CT7" s="24" t="s">
        <v>102</v>
      </c>
      <c r="CU7" s="24">
        <v>49.47</v>
      </c>
      <c r="CV7" s="24">
        <v>48.19</v>
      </c>
      <c r="CW7" s="24">
        <v>59.99</v>
      </c>
      <c r="CX7" s="24" t="s">
        <v>102</v>
      </c>
      <c r="CY7" s="24" t="s">
        <v>102</v>
      </c>
      <c r="CZ7" s="24" t="s">
        <v>102</v>
      </c>
      <c r="DA7" s="24">
        <v>61.08</v>
      </c>
      <c r="DB7" s="24">
        <v>63.73</v>
      </c>
      <c r="DC7" s="24" t="s">
        <v>102</v>
      </c>
      <c r="DD7" s="24" t="s">
        <v>102</v>
      </c>
      <c r="DE7" s="24" t="s">
        <v>102</v>
      </c>
      <c r="DF7" s="24">
        <v>82.06</v>
      </c>
      <c r="DG7" s="24">
        <v>82.26</v>
      </c>
      <c r="DH7" s="24">
        <v>95.72</v>
      </c>
      <c r="DI7" s="24" t="s">
        <v>102</v>
      </c>
      <c r="DJ7" s="24" t="s">
        <v>102</v>
      </c>
      <c r="DK7" s="24" t="s">
        <v>102</v>
      </c>
      <c r="DL7" s="24">
        <v>3.08</v>
      </c>
      <c r="DM7" s="24">
        <v>5.94</v>
      </c>
      <c r="DN7" s="24" t="s">
        <v>102</v>
      </c>
      <c r="DO7" s="24" t="s">
        <v>102</v>
      </c>
      <c r="DP7" s="24" t="s">
        <v>102</v>
      </c>
      <c r="DQ7" s="24">
        <v>19.93</v>
      </c>
      <c r="DR7" s="24">
        <v>21.94</v>
      </c>
      <c r="DS7" s="24">
        <v>38.17</v>
      </c>
      <c r="DT7" s="24" t="s">
        <v>102</v>
      </c>
      <c r="DU7" s="24" t="s">
        <v>102</v>
      </c>
      <c r="DV7" s="24" t="s">
        <v>102</v>
      </c>
      <c r="DW7" s="24">
        <v>0</v>
      </c>
      <c r="DX7" s="24">
        <v>0</v>
      </c>
      <c r="DY7" s="24" t="s">
        <v>102</v>
      </c>
      <c r="DZ7" s="24" t="s">
        <v>102</v>
      </c>
      <c r="EA7" s="24" t="s">
        <v>102</v>
      </c>
      <c r="EB7" s="24">
        <v>0</v>
      </c>
      <c r="EC7" s="24">
        <v>0</v>
      </c>
      <c r="ED7" s="24">
        <v>6.54</v>
      </c>
      <c r="EE7" s="24" t="s">
        <v>102</v>
      </c>
      <c r="EF7" s="24" t="s">
        <v>102</v>
      </c>
      <c r="EG7" s="24" t="s">
        <v>102</v>
      </c>
      <c r="EH7" s="24">
        <v>0</v>
      </c>
      <c r="EI7" s="24">
        <v>0</v>
      </c>
      <c r="EJ7" s="24" t="s">
        <v>102</v>
      </c>
      <c r="EK7" s="24" t="s">
        <v>102</v>
      </c>
      <c r="EL7" s="24" t="s">
        <v>102</v>
      </c>
      <c r="EM7" s="24">
        <v>0.32</v>
      </c>
      <c r="EN7" s="24">
        <v>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2023-01-20T01:17:27Z</cp:lastPrinted>
  <dcterms:created xsi:type="dcterms:W3CDTF">2023-01-12T23:27:37Z</dcterms:created>
  <dcterms:modified xsi:type="dcterms:W3CDTF">2023-02-13T09:25:13Z</dcterms:modified>
  <cp:category/>
</cp:coreProperties>
</file>