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1_水道（簡水含む）43\25_稲敷市\"/>
    </mc:Choice>
  </mc:AlternateContent>
  <workbookProtection workbookAlgorithmName="SHA-512" workbookHashValue="83wHxhWb9Ymy8tzBT6N1Z7E/i3xs/DGE0ff6CWOxS+4QwGgtsI+t3Z04bm804I2ogwtqeEX7LOyV+mrY2a7rGQ==" workbookSaltValue="INmUzBD61zhuzt9lIXXaS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<sst xmlns="http://schemas.openxmlformats.org/spreadsheetml/2006/main" count="228" uniqueCount="116">
  <si>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</si>
  <si>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</si>
  <si>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</si>
  <si>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</si>
  <si>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</si>
  <si>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</si>
  <si>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</si>
  <si>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</si>
  <si>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</si>
  <si>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</si>
  <si>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</si>
  <si>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</si>
  <si>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</si>
  <si>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</si>
  <si>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</si>
  <si>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</si>
  <si>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</si>
  <si>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</si>
  <si>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</si>
  <si>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</si>
  <si>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</si>
  <si>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</si>
  <si>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</si>
  <si>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</si>
  <si>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</si>
  <si>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</si>
  <si>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</si>
  <si>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</si>
  <si>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</si>
  <si>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</si>
  <si>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</si>
  <si>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</si>
  <si>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</si>
  <si>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</si>
  <si>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</si>
  <si>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</si>
  <si>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</si>
  <si>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</si>
  <si>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</si>
  <si>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</si>
  <si>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</si>
  <si>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</si>
  <si>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</si>
  <si>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</si>
  <si>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</si>
  <si>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</si>
  <si>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</si>
  <si>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</si>
  <si>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</si>
  <si>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</si>
  <si>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</si>
  <si>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</si>
  <si>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</si>
  <si>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</si>
  <si>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</si>
  <si>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</si>
  <si>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</si>
  <si>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</si>
  <si>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</si>
  <si>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</si>
  <si>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</si>
  <si>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</si>
  <si>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</si>
  <si>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</si>
  <si>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</si>
  <si>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</si>
  <si>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</si>
  <si>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</si>
  <si>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</si>
  <si>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</si>
  <si>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</si>
  <si>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</si>
  <si>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</si>
  <si>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</si>
  <si>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</si>
  <si>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</si>
  <si>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</si>
  <si>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</si>
  <si>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</si>
  <si>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</si>
  <si>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</si>
  <si>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</si>
  <si>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</si>
  <si>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</si>
  <si>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</si>
  <si>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</si>
  <si>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</si>
  <si>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</si>
  <si>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</si>
  <si>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</si>
  <si>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</si>
  <si>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</si>
  <si>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</si>
  <si>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稲敷市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</si>
  <si>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</si>
  <si>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</si>
  <si>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</si>
  <si>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</si>
  <si>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</si>
  <si>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</si>
  <si>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</si>
  <si>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</si>
  <si>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</si>
  <si>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</si>
  <si>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</si>
  <si>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</si>
  <si>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</si>
  <si>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</si>
  <si>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</si>
  <si>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</si>
  <si>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</si>
  <si>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</si>
  <si>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</si>
  <si>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経常収支比率は、100％を上回っているものの前年度より減少し、全国平均及び類似団体平均を下回っている。今後は長期前受金戻入額の減少が見込まれており、更なる費用削減に努め、施設更新等に向けて財源を確保していく。
②累積欠損金は発生していない。
③流動比率は、未収金及び未払金の増加により前年度に比べ減少したものの、全国平均及び類似団体平均を大幅に上回っている。
④企業債残高対給水収益比率は、平成24年度以降新規借入を行っていないため低い水準を維持しているが、今後施設更新が進むにつれて新規借入により増加に転じることが推測される。
⑤料金回収率は100％を下回っているが、新型ｺﾛﾅｳｲﾙｽ感染症に伴う経済対策として基本料金の減免を行ったことによるものと考えられる。しかしながら、将来の給水人口の減少を踏まえ、加入促進等による料金収入の確保や費用削減を行っていく。
⑥給水原価は、減少傾向にあるものの、依然として全国平均及び類似団体平均値よりも高い状態が続いている。引き続き費用の削減に努め、施設の更新・維持管理等を計画的に進めていく。
⑦⑧施設利用率・有収率ともに類似団体平均値を上回り良い状態を維持しているが、今後給水人口の減少が見込まれるため広域化の動向を注視しながら施設の更新・維持管理を行っていく。</t>
    <rPh sb="1" eb="3">
      <t>ケイジョウ</t>
    </rPh>
    <rPh sb="3" eb="5">
      <t>シュウシ</t>
    </rPh>
    <rPh sb="5" eb="7">
      <t>ヒリツ</t>
    </rPh>
    <rPh sb="14" eb="16">
      <t>ウワマワ</t>
    </rPh>
    <rPh sb="23" eb="26">
      <t>ゼンネンド</t>
    </rPh>
    <rPh sb="28" eb="30">
      <t>ゲンショウ</t>
    </rPh>
    <rPh sb="32" eb="34">
      <t>ゼンコク</t>
    </rPh>
    <rPh sb="34" eb="36">
      <t>ヘイキン</t>
    </rPh>
    <rPh sb="36" eb="37">
      <t>オヨ</t>
    </rPh>
    <rPh sb="38" eb="40">
      <t>ルイジ</t>
    </rPh>
    <rPh sb="40" eb="42">
      <t>ダンタイ</t>
    </rPh>
    <rPh sb="42" eb="44">
      <t>ヘイキン</t>
    </rPh>
    <rPh sb="45" eb="47">
      <t>シタマワ</t>
    </rPh>
    <rPh sb="52" eb="54">
      <t>コンゴ</t>
    </rPh>
    <rPh sb="55" eb="62">
      <t>チョウキマエウケキンレイニュウ</t>
    </rPh>
    <rPh sb="62" eb="63">
      <t>ガク</t>
    </rPh>
    <rPh sb="64" eb="66">
      <t>ゲンショウ</t>
    </rPh>
    <rPh sb="67" eb="69">
      <t>ミコ</t>
    </rPh>
    <rPh sb="75" eb="76">
      <t>サラ</t>
    </rPh>
    <rPh sb="78" eb="80">
      <t>ヒヨウ</t>
    </rPh>
    <rPh sb="80" eb="82">
      <t>サクゲン</t>
    </rPh>
    <rPh sb="83" eb="84">
      <t>ツト</t>
    </rPh>
    <rPh sb="86" eb="88">
      <t>シセツ</t>
    </rPh>
    <rPh sb="88" eb="90">
      <t>コウシン</t>
    </rPh>
    <rPh sb="90" eb="91">
      <t>トウ</t>
    </rPh>
    <rPh sb="92" eb="93">
      <t>ム</t>
    </rPh>
    <rPh sb="95" eb="97">
      <t>ザイゲン</t>
    </rPh>
    <rPh sb="98" eb="100">
      <t>カクホ</t>
    </rPh>
    <rPh sb="107" eb="109">
      <t>ルイセキ</t>
    </rPh>
    <rPh sb="109" eb="112">
      <t>ケッソンキン</t>
    </rPh>
    <rPh sb="113" eb="115">
      <t>ハッセイ</t>
    </rPh>
    <rPh sb="123" eb="125">
      <t>リュウドウ</t>
    </rPh>
    <rPh sb="125" eb="127">
      <t>ヒリツ</t>
    </rPh>
    <rPh sb="129" eb="132">
      <t>ミシュウキン</t>
    </rPh>
    <rPh sb="132" eb="133">
      <t>オヨ</t>
    </rPh>
    <rPh sb="134" eb="137">
      <t>ミバライキン</t>
    </rPh>
    <rPh sb="138" eb="140">
      <t>ゾウカ</t>
    </rPh>
    <rPh sb="143" eb="146">
      <t>ゼンネンド</t>
    </rPh>
    <rPh sb="147" eb="148">
      <t>クラ</t>
    </rPh>
    <rPh sb="149" eb="151">
      <t>ゲンショウ</t>
    </rPh>
    <rPh sb="157" eb="159">
      <t>ゼンコク</t>
    </rPh>
    <rPh sb="159" eb="161">
      <t>ヘイキン</t>
    </rPh>
    <rPh sb="161" eb="162">
      <t>オヨ</t>
    </rPh>
    <rPh sb="163" eb="165">
      <t>ルイジ</t>
    </rPh>
    <rPh sb="165" eb="167">
      <t>ダンタイ</t>
    </rPh>
    <rPh sb="167" eb="169">
      <t>ヘイキン</t>
    </rPh>
    <rPh sb="170" eb="172">
      <t>オオハバ</t>
    </rPh>
    <rPh sb="173" eb="175">
      <t>ウワマワ</t>
    </rPh>
    <rPh sb="182" eb="184">
      <t>キギョウ</t>
    </rPh>
    <rPh sb="184" eb="185">
      <t>サイ</t>
    </rPh>
    <rPh sb="185" eb="187">
      <t>ザンダカ</t>
    </rPh>
    <rPh sb="187" eb="188">
      <t>タイ</t>
    </rPh>
    <rPh sb="188" eb="190">
      <t>キュウスイ</t>
    </rPh>
    <rPh sb="190" eb="192">
      <t>シュウエキ</t>
    </rPh>
    <rPh sb="192" eb="194">
      <t>ヒリツ</t>
    </rPh>
    <rPh sb="196" eb="198">
      <t>ヘイセイ</t>
    </rPh>
    <rPh sb="200" eb="202">
      <t>ネンド</t>
    </rPh>
    <rPh sb="202" eb="204">
      <t>イコウ</t>
    </rPh>
    <rPh sb="204" eb="206">
      <t>シンキ</t>
    </rPh>
    <rPh sb="206" eb="208">
      <t>カリイレ</t>
    </rPh>
    <rPh sb="209" eb="210">
      <t>オコナ</t>
    </rPh>
    <rPh sb="217" eb="218">
      <t>ヒク</t>
    </rPh>
    <rPh sb="219" eb="221">
      <t>スイジュン</t>
    </rPh>
    <rPh sb="222" eb="224">
      <t>イジ</t>
    </rPh>
    <rPh sb="230" eb="232">
      <t>コンゴ</t>
    </rPh>
    <rPh sb="232" eb="234">
      <t>シセツ</t>
    </rPh>
    <rPh sb="234" eb="236">
      <t>コウシン</t>
    </rPh>
    <rPh sb="237" eb="238">
      <t>スス</t>
    </rPh>
    <rPh sb="243" eb="245">
      <t>シンキ</t>
    </rPh>
    <rPh sb="245" eb="247">
      <t>カリイレ</t>
    </rPh>
    <rPh sb="250" eb="252">
      <t>ゾウカ</t>
    </rPh>
    <rPh sb="253" eb="254">
      <t>テン</t>
    </rPh>
    <rPh sb="259" eb="261">
      <t>スイソク</t>
    </rPh>
    <rPh sb="267" eb="269">
      <t>リョウキン</t>
    </rPh>
    <rPh sb="269" eb="271">
      <t>カイシュウ</t>
    </rPh>
    <rPh sb="271" eb="272">
      <t>リツ</t>
    </rPh>
    <rPh sb="278" eb="280">
      <t>シタマワ</t>
    </rPh>
    <rPh sb="286" eb="288">
      <t>シンガタ</t>
    </rPh>
    <rPh sb="295" eb="298">
      <t>カンセンショウ</t>
    </rPh>
    <rPh sb="301" eb="305">
      <t>ケイザイタイサク</t>
    </rPh>
    <rPh sb="308" eb="312">
      <t>キホンリョウキン</t>
    </rPh>
    <rPh sb="313" eb="315">
      <t>ゲンメン</t>
    </rPh>
    <rPh sb="316" eb="317">
      <t>オコナ</t>
    </rPh>
    <rPh sb="327" eb="328">
      <t>カンガ</t>
    </rPh>
    <rPh sb="340" eb="342">
      <t>ショウライ</t>
    </rPh>
    <rPh sb="343" eb="345">
      <t>キュウスイ</t>
    </rPh>
    <rPh sb="345" eb="347">
      <t>ジンコウ</t>
    </rPh>
    <rPh sb="348" eb="350">
      <t>ゲンショウ</t>
    </rPh>
    <rPh sb="351" eb="352">
      <t>フ</t>
    </rPh>
    <rPh sb="355" eb="357">
      <t>カニュウ</t>
    </rPh>
    <rPh sb="357" eb="359">
      <t>ソクシン</t>
    </rPh>
    <rPh sb="359" eb="360">
      <t>トウ</t>
    </rPh>
    <rPh sb="363" eb="365">
      <t>リョウキン</t>
    </rPh>
    <rPh sb="365" eb="367">
      <t>シュウニュウ</t>
    </rPh>
    <rPh sb="368" eb="370">
      <t>カクホ</t>
    </rPh>
    <rPh sb="371" eb="373">
      <t>ヒヨウ</t>
    </rPh>
    <rPh sb="373" eb="375">
      <t>サクゲン</t>
    </rPh>
    <rPh sb="376" eb="377">
      <t>オコナ</t>
    </rPh>
    <rPh sb="384" eb="386">
      <t>キュウスイ</t>
    </rPh>
    <rPh sb="386" eb="388">
      <t>ゲンカ</t>
    </rPh>
    <rPh sb="390" eb="392">
      <t>ゲンショウ</t>
    </rPh>
    <rPh sb="392" eb="394">
      <t>ケイコウ</t>
    </rPh>
    <rPh sb="401" eb="403">
      <t>イゼン</t>
    </rPh>
    <rPh sb="406" eb="411">
      <t>ゼンコクヘイキンオヨ</t>
    </rPh>
    <rPh sb="412" eb="414">
      <t>ルイジ</t>
    </rPh>
    <rPh sb="414" eb="416">
      <t>ダンタイ</t>
    </rPh>
    <rPh sb="416" eb="419">
      <t>ヘイキンチ</t>
    </rPh>
    <rPh sb="422" eb="423">
      <t>タカ</t>
    </rPh>
    <rPh sb="424" eb="426">
      <t>ジョウタイ</t>
    </rPh>
    <rPh sb="427" eb="428">
      <t>ツヅ</t>
    </rPh>
    <rPh sb="433" eb="434">
      <t>ヒ</t>
    </rPh>
    <rPh sb="435" eb="436">
      <t>ツヅ</t>
    </rPh>
    <rPh sb="437" eb="439">
      <t>ヒヨウ</t>
    </rPh>
    <rPh sb="440" eb="442">
      <t>サクゲン</t>
    </rPh>
    <rPh sb="443" eb="444">
      <t>ツト</t>
    </rPh>
    <rPh sb="446" eb="448">
      <t>シセツ</t>
    </rPh>
    <rPh sb="449" eb="451">
      <t>コウシン</t>
    </rPh>
    <rPh sb="452" eb="454">
      <t>イジ</t>
    </rPh>
    <rPh sb="454" eb="456">
      <t>カンリ</t>
    </rPh>
    <rPh sb="456" eb="457">
      <t>トウ</t>
    </rPh>
    <rPh sb="458" eb="461">
      <t>ケイカクテキ</t>
    </rPh>
    <rPh sb="462" eb="463">
      <t>スス</t>
    </rPh>
    <rPh sb="471" eb="473">
      <t>シセツ</t>
    </rPh>
    <rPh sb="473" eb="475">
      <t>リヨウ</t>
    </rPh>
    <rPh sb="475" eb="476">
      <t>リツ</t>
    </rPh>
    <rPh sb="477" eb="480">
      <t>ユウシュウリツ</t>
    </rPh>
    <rPh sb="483" eb="485">
      <t>ルイジ</t>
    </rPh>
    <rPh sb="485" eb="487">
      <t>ダンタイ</t>
    </rPh>
    <rPh sb="487" eb="490">
      <t>ヘイキンチ</t>
    </rPh>
    <rPh sb="491" eb="492">
      <t>ウワ</t>
    </rPh>
    <rPh sb="492" eb="493">
      <t>マワ</t>
    </rPh>
    <rPh sb="494" eb="495">
      <t>ヨ</t>
    </rPh>
    <rPh sb="496" eb="498">
      <t>ジョウタイ</t>
    </rPh>
    <rPh sb="499" eb="501">
      <t>イジ</t>
    </rPh>
    <rPh sb="507" eb="509">
      <t>コンゴ</t>
    </rPh>
    <rPh sb="509" eb="511">
      <t>キュウスイ</t>
    </rPh>
    <rPh sb="511" eb="513">
      <t>ジンコウ</t>
    </rPh>
    <rPh sb="514" eb="516">
      <t>ゲンショウ</t>
    </rPh>
    <rPh sb="517" eb="519">
      <t>ミコ</t>
    </rPh>
    <rPh sb="524" eb="527">
      <t>コウイキカ</t>
    </rPh>
    <rPh sb="528" eb="530">
      <t>ドウコウ</t>
    </rPh>
    <rPh sb="531" eb="533">
      <t>チュウシ</t>
    </rPh>
    <rPh sb="537" eb="539">
      <t>シセツ</t>
    </rPh>
    <rPh sb="540" eb="542">
      <t>コウシン</t>
    </rPh>
    <rPh sb="543" eb="545">
      <t>イジ</t>
    </rPh>
    <rPh sb="545" eb="547">
      <t>カンリ</t>
    </rPh>
    <rPh sb="548" eb="549">
      <t>オコナ</t>
    </rPh>
    <phoneticPr fontId="4"/>
  </si>
  <si>
    <t>①有形固定資産減価償却率は、全国平均及び類似団体を上回っており、法定耐用年数に近い資産が多い状況が続いている。優先順位や事業実施年度の平準化等を考慮しながら、計画的に更新を進めていく。
②管路経年化率は、法定耐用年数を経過していないためゼロとなっている。しかし数年後には耐用年数に達し更新時期を迎える管路が出てくることから、施設の更新と併せ計画的に取り組んでいく。
③管路更新率について例年より減少しているが、施設更新の実施による事業実施年度の平準化のため、管路の更新が抑えられたことによる。</t>
    <rPh sb="1" eb="3">
      <t>ユウケイ</t>
    </rPh>
    <rPh sb="3" eb="5">
      <t>コテイ</t>
    </rPh>
    <rPh sb="5" eb="7">
      <t>シサン</t>
    </rPh>
    <rPh sb="7" eb="9">
      <t>ゲンカ</t>
    </rPh>
    <rPh sb="9" eb="11">
      <t>ショウキャク</t>
    </rPh>
    <rPh sb="11" eb="12">
      <t>リツ</t>
    </rPh>
    <rPh sb="14" eb="19">
      <t>ゼンコクヘイキンオヨ</t>
    </rPh>
    <rPh sb="20" eb="24">
      <t>ルイジダンタイ</t>
    </rPh>
    <rPh sb="25" eb="27">
      <t>ウワマワ</t>
    </rPh>
    <rPh sb="32" eb="34">
      <t>ホウテイ</t>
    </rPh>
    <rPh sb="34" eb="36">
      <t>タイヨウ</t>
    </rPh>
    <rPh sb="36" eb="38">
      <t>ネンスウ</t>
    </rPh>
    <rPh sb="39" eb="40">
      <t>チカ</t>
    </rPh>
    <rPh sb="41" eb="43">
      <t>シサン</t>
    </rPh>
    <rPh sb="44" eb="45">
      <t>オオ</t>
    </rPh>
    <rPh sb="46" eb="48">
      <t>ジョウキョウ</t>
    </rPh>
    <rPh sb="49" eb="50">
      <t>ツヅ</t>
    </rPh>
    <rPh sb="55" eb="57">
      <t>ユウセン</t>
    </rPh>
    <rPh sb="57" eb="59">
      <t>ジュンイ</t>
    </rPh>
    <rPh sb="60" eb="62">
      <t>ジギョウ</t>
    </rPh>
    <rPh sb="62" eb="64">
      <t>ジッシ</t>
    </rPh>
    <rPh sb="64" eb="66">
      <t>ネンド</t>
    </rPh>
    <rPh sb="67" eb="70">
      <t>ヘイジュンカ</t>
    </rPh>
    <rPh sb="70" eb="71">
      <t>トウ</t>
    </rPh>
    <rPh sb="72" eb="74">
      <t>コウリョ</t>
    </rPh>
    <rPh sb="79" eb="82">
      <t>ケイカクテキ</t>
    </rPh>
    <rPh sb="83" eb="85">
      <t>コウシン</t>
    </rPh>
    <rPh sb="86" eb="87">
      <t>スス</t>
    </rPh>
    <rPh sb="94" eb="96">
      <t>カンロ</t>
    </rPh>
    <rPh sb="96" eb="99">
      <t>ケイネンカ</t>
    </rPh>
    <rPh sb="99" eb="100">
      <t>リツ</t>
    </rPh>
    <rPh sb="102" eb="104">
      <t>ホウテイ</t>
    </rPh>
    <rPh sb="104" eb="106">
      <t>タイヨウ</t>
    </rPh>
    <rPh sb="106" eb="108">
      <t>ネンスウ</t>
    </rPh>
    <rPh sb="109" eb="111">
      <t>ケイカ</t>
    </rPh>
    <rPh sb="184" eb="186">
      <t>カンロ</t>
    </rPh>
    <rPh sb="186" eb="188">
      <t>コウシン</t>
    </rPh>
    <rPh sb="188" eb="189">
      <t>リツ</t>
    </rPh>
    <rPh sb="193" eb="195">
      <t>レイネン</t>
    </rPh>
    <rPh sb="197" eb="199">
      <t>ゲンショウ</t>
    </rPh>
    <rPh sb="205" eb="207">
      <t>シセツ</t>
    </rPh>
    <rPh sb="207" eb="209">
      <t>コウシン</t>
    </rPh>
    <rPh sb="210" eb="212">
      <t>ジッシ</t>
    </rPh>
    <rPh sb="215" eb="217">
      <t>ジギョウ</t>
    </rPh>
    <rPh sb="217" eb="219">
      <t>ジッシ</t>
    </rPh>
    <rPh sb="219" eb="221">
      <t>ネンド</t>
    </rPh>
    <rPh sb="222" eb="225">
      <t>ヘイジュンカ</t>
    </rPh>
    <rPh sb="229" eb="231">
      <t>カンロ</t>
    </rPh>
    <rPh sb="232" eb="234">
      <t>コウシン</t>
    </rPh>
    <rPh sb="235" eb="236">
      <t>オサ</t>
    </rPh>
    <phoneticPr fontId="4"/>
  </si>
  <si>
    <t>　これまでは経常収支比率100％以上を維持しており、施設更新のための財源についても増加傾向にあるが、今後は給水人口の減少に伴う給水収益の減少や、耐用年数を迎える固定資産による長期前受金戻入額の大幅な減少が予想され、抜本的な経営改革が必要となってくる。民間委託による人員削減等も視野に入れ、経営の安定化を図る。
　また、施設・管路の更新に当たっては、優先順位や経営に与える影響を十分に考慮しながら計画的に進めていく。</t>
    <rPh sb="6" eb="8">
      <t>ケイジョウ</t>
    </rPh>
    <rPh sb="8" eb="10">
      <t>シュウシ</t>
    </rPh>
    <rPh sb="10" eb="12">
      <t>ヒリツ</t>
    </rPh>
    <rPh sb="16" eb="18">
      <t>イジョウ</t>
    </rPh>
    <rPh sb="19" eb="21">
      <t>イジ</t>
    </rPh>
    <rPh sb="26" eb="28">
      <t>シセツ</t>
    </rPh>
    <rPh sb="28" eb="30">
      <t>コウシン</t>
    </rPh>
    <rPh sb="34" eb="36">
      <t>ザイゲン</t>
    </rPh>
    <rPh sb="41" eb="43">
      <t>ゾウカ</t>
    </rPh>
    <rPh sb="43" eb="45">
      <t>ケイコウ</t>
    </rPh>
    <rPh sb="50" eb="52">
      <t>コンゴ</t>
    </rPh>
    <rPh sb="53" eb="55">
      <t>キュウスイ</t>
    </rPh>
    <rPh sb="55" eb="57">
      <t>ジンコウ</t>
    </rPh>
    <rPh sb="58" eb="60">
      <t>ゲンショウ</t>
    </rPh>
    <rPh sb="61" eb="62">
      <t>トモナ</t>
    </rPh>
    <rPh sb="63" eb="65">
      <t>キュウスイ</t>
    </rPh>
    <rPh sb="65" eb="67">
      <t>シュウエキ</t>
    </rPh>
    <rPh sb="68" eb="70">
      <t>ゲンショウ</t>
    </rPh>
    <rPh sb="72" eb="74">
      <t>タイヨウ</t>
    </rPh>
    <rPh sb="74" eb="76">
      <t>ネンスウ</t>
    </rPh>
    <rPh sb="77" eb="78">
      <t>ムカ</t>
    </rPh>
    <rPh sb="80" eb="82">
      <t>コテイ</t>
    </rPh>
    <rPh sb="82" eb="84">
      <t>シサン</t>
    </rPh>
    <rPh sb="87" eb="94">
      <t>チョウキマエウケキンレイニュウ</t>
    </rPh>
    <rPh sb="94" eb="95">
      <t>ガク</t>
    </rPh>
    <rPh sb="96" eb="98">
      <t>オオハバ</t>
    </rPh>
    <rPh sb="99" eb="101">
      <t>ゲンショウ</t>
    </rPh>
    <rPh sb="102" eb="104">
      <t>ヨソウ</t>
    </rPh>
    <rPh sb="107" eb="110">
      <t>バッポンテキ</t>
    </rPh>
    <rPh sb="111" eb="113">
      <t>ケイエイ</t>
    </rPh>
    <rPh sb="113" eb="115">
      <t>カイカク</t>
    </rPh>
    <rPh sb="116" eb="118">
      <t>ヒツヨウ</t>
    </rPh>
    <rPh sb="125" eb="127">
      <t>ミンカン</t>
    </rPh>
    <rPh sb="127" eb="129">
      <t>イタク</t>
    </rPh>
    <rPh sb="132" eb="134">
      <t>ジンイン</t>
    </rPh>
    <rPh sb="134" eb="136">
      <t>サクゲン</t>
    </rPh>
    <rPh sb="136" eb="137">
      <t>トウ</t>
    </rPh>
    <rPh sb="138" eb="140">
      <t>シヤ</t>
    </rPh>
    <rPh sb="141" eb="142">
      <t>イ</t>
    </rPh>
    <rPh sb="144" eb="146">
      <t>ケイエイ</t>
    </rPh>
    <rPh sb="147" eb="150">
      <t>アンテイカ</t>
    </rPh>
    <rPh sb="151" eb="152">
      <t>ハカ</t>
    </rPh>
    <rPh sb="159" eb="161">
      <t>シセツ</t>
    </rPh>
    <rPh sb="162" eb="164">
      <t>カンロ</t>
    </rPh>
    <rPh sb="165" eb="167">
      <t>コウシン</t>
    </rPh>
    <rPh sb="168" eb="169">
      <t>ア</t>
    </rPh>
    <rPh sb="174" eb="176">
      <t>ユウセン</t>
    </rPh>
    <rPh sb="176" eb="178">
      <t>ジュンイ</t>
    </rPh>
    <rPh sb="179" eb="181">
      <t>ケイエイ</t>
    </rPh>
    <rPh sb="182" eb="183">
      <t>アタ</t>
    </rPh>
    <rPh sb="185" eb="187">
      <t>エイキョウ</t>
    </rPh>
    <rPh sb="188" eb="190">
      <t>ジュウブン</t>
    </rPh>
    <rPh sb="191" eb="193">
      <t>コウリョ</t>
    </rPh>
    <rPh sb="197" eb="200">
      <t>ケイカクテキ</t>
    </rPh>
    <rPh sb="201" eb="20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</si>
</sst>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0.21</c:v>
                </c:pt>
                <c:pt idx="1">
                  <c:v>0.52</c:v>
                </c:pt>
                <c:pt idx="2">
                  <c:v>0.33</c:v>
                </c:pt>
                <c:pt idx="3">
                  <c:v>0.42</c:v>
                </c:pt>
                <c:pt idx="4">
                  <c:v>0.04</c:v>
                </c:pt>
              </c:numCache>
            </c:numRef>
          </c:val>
          <c:extLst>
            <c:ext xmlns:c16="http://schemas.microsoft.com/office/drawing/2014/chart" uri="{C3380CC4-5D6E-409C-BE32-E72D297353CC}">
              <c16:uniqueId val="{00000000-F104-40AC-AB5B-02EB88694B1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F104-40AC-AB5B-02EB88694B1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69.849999999999994</c:v>
                </c:pt>
                <c:pt idx="1">
                  <c:v>70.27</c:v>
                </c:pt>
                <c:pt idx="2">
                  <c:v>69.13</c:v>
                </c:pt>
                <c:pt idx="3">
                  <c:v>69.92</c:v>
                </c:pt>
                <c:pt idx="4">
                  <c:v>71.239999999999995</c:v>
                </c:pt>
              </c:numCache>
            </c:numRef>
          </c:val>
          <c:extLst>
            <c:ext xmlns:c16="http://schemas.microsoft.com/office/drawing/2014/chart" uri="{C3380CC4-5D6E-409C-BE32-E72D297353CC}">
              <c16:uniqueId val="{00000000-D9FF-4116-9B45-CFD34D2889D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D9FF-4116-9B45-CFD34D2889D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85.92</c:v>
                </c:pt>
                <c:pt idx="1">
                  <c:v>85.82</c:v>
                </c:pt>
                <c:pt idx="2">
                  <c:v>87.06</c:v>
                </c:pt>
                <c:pt idx="3">
                  <c:v>85.49</c:v>
                </c:pt>
                <c:pt idx="4">
                  <c:v>85.62</c:v>
                </c:pt>
              </c:numCache>
            </c:numRef>
          </c:val>
          <c:extLst>
            <c:ext xmlns:c16="http://schemas.microsoft.com/office/drawing/2014/chart" uri="{C3380CC4-5D6E-409C-BE32-E72D297353CC}">
              <c16:uniqueId val="{00000000-D724-4AE0-81AC-E061B193FB7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D724-4AE0-81AC-E061B193FB7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106.26</c:v>
                </c:pt>
                <c:pt idx="1">
                  <c:v>105.24</c:v>
                </c:pt>
                <c:pt idx="2">
                  <c:v>109.04</c:v>
                </c:pt>
                <c:pt idx="3">
                  <c:v>108.2</c:v>
                </c:pt>
                <c:pt idx="4">
                  <c:v>106.63</c:v>
                </c:pt>
              </c:numCache>
            </c:numRef>
          </c:val>
          <c:extLst>
            <c:ext xmlns:c16="http://schemas.microsoft.com/office/drawing/2014/chart" uri="{C3380CC4-5D6E-409C-BE32-E72D297353CC}">
              <c16:uniqueId val="{00000000-6908-431D-A298-F964A76E256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6908-431D-A298-F964A76E256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61.68</c:v>
                </c:pt>
                <c:pt idx="1">
                  <c:v>63.1</c:v>
                </c:pt>
                <c:pt idx="2">
                  <c:v>64.25</c:v>
                </c:pt>
                <c:pt idx="3">
                  <c:v>65.92</c:v>
                </c:pt>
                <c:pt idx="4">
                  <c:v>66.78</c:v>
                </c:pt>
              </c:numCache>
            </c:numRef>
          </c:val>
          <c:extLst>
            <c:ext xmlns:c16="http://schemas.microsoft.com/office/drawing/2014/chart" uri="{C3380CC4-5D6E-409C-BE32-E72D297353CC}">
              <c16:uniqueId val="{00000000-8E0F-41CC-9F21-030A29A5EE3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8E0F-41CC-9F21-030A29A5EE3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21-44B8-845A-AE2B9D7F881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8C21-44B8-845A-AE2B9D7F881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B7-4FCE-8978-68CB6300E6B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39B7-4FCE-8978-68CB6300E6B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708.09</c:v>
                </c:pt>
                <c:pt idx="1">
                  <c:v>774.82</c:v>
                </c:pt>
                <c:pt idx="2">
                  <c:v>838.98</c:v>
                </c:pt>
                <c:pt idx="3">
                  <c:v>1007.82</c:v>
                </c:pt>
                <c:pt idx="4">
                  <c:v>725.74</c:v>
                </c:pt>
              </c:numCache>
            </c:numRef>
          </c:val>
          <c:extLst>
            <c:ext xmlns:c16="http://schemas.microsoft.com/office/drawing/2014/chart" uri="{C3380CC4-5D6E-409C-BE32-E72D297353CC}">
              <c16:uniqueId val="{00000000-45DC-48B5-A37F-0E3CCBD1919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45DC-48B5-A37F-0E3CCBD1919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68.83</c:v>
                </c:pt>
                <c:pt idx="1">
                  <c:v>63.47</c:v>
                </c:pt>
                <c:pt idx="2">
                  <c:v>58.82</c:v>
                </c:pt>
                <c:pt idx="3">
                  <c:v>55.41</c:v>
                </c:pt>
                <c:pt idx="4">
                  <c:v>53.81</c:v>
                </c:pt>
              </c:numCache>
            </c:numRef>
          </c:val>
          <c:extLst>
            <c:ext xmlns:c16="http://schemas.microsoft.com/office/drawing/2014/chart" uri="{C3380CC4-5D6E-409C-BE32-E72D297353CC}">
              <c16:uniqueId val="{00000000-9957-43A1-8FD6-8F894248D24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9957-43A1-8FD6-8F894248D24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97.04</c:v>
                </c:pt>
                <c:pt idx="1">
                  <c:v>99.43</c:v>
                </c:pt>
                <c:pt idx="2">
                  <c:v>104.45</c:v>
                </c:pt>
                <c:pt idx="3">
                  <c:v>102.75</c:v>
                </c:pt>
                <c:pt idx="4">
                  <c:v>98.76</c:v>
                </c:pt>
              </c:numCache>
            </c:numRef>
          </c:val>
          <c:extLst>
            <c:ext xmlns:c16="http://schemas.microsoft.com/office/drawing/2014/chart" uri="{C3380CC4-5D6E-409C-BE32-E72D297353CC}">
              <c16:uniqueId val="{00000000-69D9-476A-86D9-4B068FC844E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69D9-476A-86D9-4B068FC844E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273.29000000000002</c:v>
                </c:pt>
                <c:pt idx="1">
                  <c:v>266.98</c:v>
                </c:pt>
                <c:pt idx="2">
                  <c:v>254.88</c:v>
                </c:pt>
                <c:pt idx="3">
                  <c:v>259.08999999999997</c:v>
                </c:pt>
                <c:pt idx="4">
                  <c:v>257.66000000000003</c:v>
                </c:pt>
              </c:numCache>
            </c:numRef>
          </c:val>
          <c:extLst>
            <c:ext xmlns:c16="http://schemas.microsoft.com/office/drawing/2014/chart" uri="{C3380CC4-5D6E-409C-BE32-E72D297353CC}">
              <c16:uniqueId val="{00000000-2171-4458-A2D4-487B4C1408B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2171-4458-A2D4-487B4C1408B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茨城県　稲敷市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39806</v>
      </c>
      <c r="AM8" s="61"/>
      <c r="AN8" s="61"/>
      <c r="AO8" s="61"/>
      <c r="AP8" s="61"/>
      <c r="AQ8" s="61"/>
      <c r="AR8" s="61"/>
      <c r="AS8" s="61"/>
      <c r="AT8" s="52">
        <f>データ!$S$6</f>
        <v>205.81</v>
      </c>
      <c r="AU8" s="53"/>
      <c r="AV8" s="53"/>
      <c r="AW8" s="53"/>
      <c r="AX8" s="53"/>
      <c r="AY8" s="53"/>
      <c r="AZ8" s="53"/>
      <c r="BA8" s="53"/>
      <c r="BB8" s="54">
        <f>データ!$T$6</f>
        <v>193.41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90.28</v>
      </c>
      <c r="J10" s="53"/>
      <c r="K10" s="53"/>
      <c r="L10" s="53"/>
      <c r="M10" s="53"/>
      <c r="N10" s="53"/>
      <c r="O10" s="64"/>
      <c r="P10" s="54">
        <f>データ!$P$6</f>
        <v>72</v>
      </c>
      <c r="Q10" s="54"/>
      <c r="R10" s="54"/>
      <c r="S10" s="54"/>
      <c r="T10" s="54"/>
      <c r="U10" s="54"/>
      <c r="V10" s="54"/>
      <c r="W10" s="61">
        <f>データ!$Q$6</f>
        <v>5170</v>
      </c>
      <c r="X10" s="61"/>
      <c r="Y10" s="61"/>
      <c r="Z10" s="61"/>
      <c r="AA10" s="61"/>
      <c r="AB10" s="61"/>
      <c r="AC10" s="61"/>
      <c r="AD10" s="2"/>
      <c r="AE10" s="2"/>
      <c r="AF10" s="2"/>
      <c r="AG10" s="2"/>
      <c r="AH10" s="4"/>
      <c r="AI10" s="4"/>
      <c r="AJ10" s="4"/>
      <c r="AK10" s="4"/>
      <c r="AL10" s="61">
        <f>データ!$U$6</f>
        <v>27883</v>
      </c>
      <c r="AM10" s="61"/>
      <c r="AN10" s="61"/>
      <c r="AO10" s="61"/>
      <c r="AP10" s="61"/>
      <c r="AQ10" s="61"/>
      <c r="AR10" s="61"/>
      <c r="AS10" s="61"/>
      <c r="AT10" s="52">
        <f>データ!$V$6</f>
        <v>178.11</v>
      </c>
      <c r="AU10" s="53"/>
      <c r="AV10" s="53"/>
      <c r="AW10" s="53"/>
      <c r="AX10" s="53"/>
      <c r="AY10" s="53"/>
      <c r="AZ10" s="53"/>
      <c r="BA10" s="53"/>
      <c r="BB10" s="54">
        <f>データ!$W$6</f>
        <v>156.55000000000001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115</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LDLE1ynNhpCuogVEWCUvWXMItBWjsd1Y62IAMwBfF5voQTKSY/xsWRbS3k0KcpD1NEpfwPb4sxg+U6F0nwFyw==" saltValue="X2gBRefxNlA+tupqDvlqq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82295</v>
      </c>
      <c r="D6" s="34">
        <f t="shared" si="3"/>
        <v>46</v>
      </c>
      <c r="E6" s="34">
        <f t="shared" si="3"/>
        <v>1</v>
      </c>
      <c r="F6" s="34">
        <f t="shared" si="3"/>
        <v>0</v>
      </c>
      <c r="G6" s="34">
        <f t="shared" si="3"/>
        <v>1</v>
      </c>
      <c r="H6" s="34" t="str">
        <f t="shared" si="3"/>
        <v>茨城県　稲敷市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90.28</v>
      </c>
      <c r="P6" s="35">
        <f t="shared" si="3"/>
        <v>72</v>
      </c>
      <c r="Q6" s="35">
        <f t="shared" si="3"/>
        <v>5170</v>
      </c>
      <c r="R6" s="35">
        <f t="shared" si="3"/>
        <v>39806</v>
      </c>
      <c r="S6" s="35">
        <f t="shared" si="3"/>
        <v>205.81</v>
      </c>
      <c r="T6" s="35">
        <f t="shared" si="3"/>
        <v>193.41</v>
      </c>
      <c r="U6" s="35">
        <f t="shared" si="3"/>
        <v>27883</v>
      </c>
      <c r="V6" s="35">
        <f t="shared" si="3"/>
        <v>178.11</v>
      </c>
      <c r="W6" s="35">
        <f t="shared" si="3"/>
        <v>156.55000000000001</v>
      </c>
      <c r="X6" s="36">
        <f>IF(X7="",NA(),X7)</f>
        <v>106.26</v>
      </c>
      <c r="Y6" s="36">
        <f t="shared" ref="Y6:AG6" si="4">IF(Y7="",NA(),Y7)</f>
        <v>105.24</v>
      </c>
      <c r="Z6" s="36">
        <f t="shared" si="4"/>
        <v>109.04</v>
      </c>
      <c r="AA6" s="36">
        <f t="shared" si="4"/>
        <v>108.2</v>
      </c>
      <c r="AB6" s="36">
        <f t="shared" si="4"/>
        <v>106.63</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708.09</v>
      </c>
      <c r="AU6" s="36">
        <f t="shared" ref="AU6:BC6" si="6">IF(AU7="",NA(),AU7)</f>
        <v>774.82</v>
      </c>
      <c r="AV6" s="36">
        <f t="shared" si="6"/>
        <v>838.98</v>
      </c>
      <c r="AW6" s="36">
        <f t="shared" si="6"/>
        <v>1007.82</v>
      </c>
      <c r="AX6" s="36">
        <f t="shared" si="6"/>
        <v>725.74</v>
      </c>
      <c r="AY6" s="36">
        <f t="shared" si="6"/>
        <v>384.34</v>
      </c>
      <c r="AZ6" s="36">
        <f t="shared" si="6"/>
        <v>359.47</v>
      </c>
      <c r="BA6" s="36">
        <f t="shared" si="6"/>
        <v>369.69</v>
      </c>
      <c r="BB6" s="36">
        <f t="shared" si="6"/>
        <v>379.08</v>
      </c>
      <c r="BC6" s="36">
        <f t="shared" si="6"/>
        <v>367.55</v>
      </c>
      <c r="BD6" s="35" t="str">
        <f>IF(BD7="","",IF(BD7="-","【-】","【"&amp;SUBSTITUTE(TEXT(BD7,"#,##0.00"),"-","△")&amp;"】"))</f>
        <v>【260.31】</v>
      </c>
      <c r="BE6" s="36">
        <f>IF(BE7="",NA(),BE7)</f>
        <v>68.83</v>
      </c>
      <c r="BF6" s="36">
        <f t="shared" ref="BF6:BN6" si="7">IF(BF7="",NA(),BF7)</f>
        <v>63.47</v>
      </c>
      <c r="BG6" s="36">
        <f t="shared" si="7"/>
        <v>58.82</v>
      </c>
      <c r="BH6" s="36">
        <f t="shared" si="7"/>
        <v>55.41</v>
      </c>
      <c r="BI6" s="36">
        <f t="shared" si="7"/>
        <v>53.81</v>
      </c>
      <c r="BJ6" s="36">
        <f t="shared" si="7"/>
        <v>380.58</v>
      </c>
      <c r="BK6" s="36">
        <f t="shared" si="7"/>
        <v>401.79</v>
      </c>
      <c r="BL6" s="36">
        <f t="shared" si="7"/>
        <v>402.99</v>
      </c>
      <c r="BM6" s="36">
        <f t="shared" si="7"/>
        <v>398.98</v>
      </c>
      <c r="BN6" s="36">
        <f t="shared" si="7"/>
        <v>418.68</v>
      </c>
      <c r="BO6" s="35" t="str">
        <f>IF(BO7="","",IF(BO7="-","【-】","【"&amp;SUBSTITUTE(TEXT(BO7,"#,##0.00"),"-","△")&amp;"】"))</f>
        <v>【275.67】</v>
      </c>
      <c r="BP6" s="36">
        <f>IF(BP7="",NA(),BP7)</f>
        <v>97.04</v>
      </c>
      <c r="BQ6" s="36">
        <f t="shared" ref="BQ6:BY6" si="8">IF(BQ7="",NA(),BQ7)</f>
        <v>99.43</v>
      </c>
      <c r="BR6" s="36">
        <f t="shared" si="8"/>
        <v>104.45</v>
      </c>
      <c r="BS6" s="36">
        <f t="shared" si="8"/>
        <v>102.75</v>
      </c>
      <c r="BT6" s="36">
        <f t="shared" si="8"/>
        <v>98.76</v>
      </c>
      <c r="BU6" s="36">
        <f t="shared" si="8"/>
        <v>102.38</v>
      </c>
      <c r="BV6" s="36">
        <f t="shared" si="8"/>
        <v>100.12</v>
      </c>
      <c r="BW6" s="36">
        <f t="shared" si="8"/>
        <v>98.66</v>
      </c>
      <c r="BX6" s="36">
        <f t="shared" si="8"/>
        <v>98.64</v>
      </c>
      <c r="BY6" s="36">
        <f t="shared" si="8"/>
        <v>94.78</v>
      </c>
      <c r="BZ6" s="35" t="str">
        <f>IF(BZ7="","",IF(BZ7="-","【-】","【"&amp;SUBSTITUTE(TEXT(BZ7,"#,##0.00"),"-","△")&amp;"】"))</f>
        <v>【100.05】</v>
      </c>
      <c r="CA6" s="36">
        <f>IF(CA7="",NA(),CA7)</f>
        <v>273.29000000000002</v>
      </c>
      <c r="CB6" s="36">
        <f t="shared" ref="CB6:CJ6" si="9">IF(CB7="",NA(),CB7)</f>
        <v>266.98</v>
      </c>
      <c r="CC6" s="36">
        <f t="shared" si="9"/>
        <v>254.88</v>
      </c>
      <c r="CD6" s="36">
        <f t="shared" si="9"/>
        <v>259.08999999999997</v>
      </c>
      <c r="CE6" s="36">
        <f t="shared" si="9"/>
        <v>257.66000000000003</v>
      </c>
      <c r="CF6" s="36">
        <f t="shared" si="9"/>
        <v>168.67</v>
      </c>
      <c r="CG6" s="36">
        <f t="shared" si="9"/>
        <v>174.97</v>
      </c>
      <c r="CH6" s="36">
        <f t="shared" si="9"/>
        <v>178.59</v>
      </c>
      <c r="CI6" s="36">
        <f t="shared" si="9"/>
        <v>178.92</v>
      </c>
      <c r="CJ6" s="36">
        <f t="shared" si="9"/>
        <v>181.3</v>
      </c>
      <c r="CK6" s="35" t="str">
        <f>IF(CK7="","",IF(CK7="-","【-】","【"&amp;SUBSTITUTE(TEXT(CK7,"#,##0.00"),"-","△")&amp;"】"))</f>
        <v>【166.40】</v>
      </c>
      <c r="CL6" s="36">
        <f>IF(CL7="",NA(),CL7)</f>
        <v>69.849999999999994</v>
      </c>
      <c r="CM6" s="36">
        <f t="shared" ref="CM6:CU6" si="10">IF(CM7="",NA(),CM7)</f>
        <v>70.27</v>
      </c>
      <c r="CN6" s="36">
        <f t="shared" si="10"/>
        <v>69.13</v>
      </c>
      <c r="CO6" s="36">
        <f t="shared" si="10"/>
        <v>69.92</v>
      </c>
      <c r="CP6" s="36">
        <f t="shared" si="10"/>
        <v>71.239999999999995</v>
      </c>
      <c r="CQ6" s="36">
        <f t="shared" si="10"/>
        <v>54.92</v>
      </c>
      <c r="CR6" s="36">
        <f t="shared" si="10"/>
        <v>55.63</v>
      </c>
      <c r="CS6" s="36">
        <f t="shared" si="10"/>
        <v>55.03</v>
      </c>
      <c r="CT6" s="36">
        <f t="shared" si="10"/>
        <v>55.14</v>
      </c>
      <c r="CU6" s="36">
        <f t="shared" si="10"/>
        <v>55.89</v>
      </c>
      <c r="CV6" s="35" t="str">
        <f>IF(CV7="","",IF(CV7="-","【-】","【"&amp;SUBSTITUTE(TEXT(CV7,"#,##0.00"),"-","△")&amp;"】"))</f>
        <v>【60.69】</v>
      </c>
      <c r="CW6" s="36">
        <f>IF(CW7="",NA(),CW7)</f>
        <v>85.92</v>
      </c>
      <c r="CX6" s="36">
        <f t="shared" ref="CX6:DF6" si="11">IF(CX7="",NA(),CX7)</f>
        <v>85.82</v>
      </c>
      <c r="CY6" s="36">
        <f t="shared" si="11"/>
        <v>87.06</v>
      </c>
      <c r="CZ6" s="36">
        <f t="shared" si="11"/>
        <v>85.49</v>
      </c>
      <c r="DA6" s="36">
        <f t="shared" si="11"/>
        <v>85.62</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61.68</v>
      </c>
      <c r="DI6" s="36">
        <f t="shared" ref="DI6:DQ6" si="12">IF(DI7="",NA(),DI7)</f>
        <v>63.1</v>
      </c>
      <c r="DJ6" s="36">
        <f t="shared" si="12"/>
        <v>64.25</v>
      </c>
      <c r="DK6" s="36">
        <f t="shared" si="12"/>
        <v>65.92</v>
      </c>
      <c r="DL6" s="36">
        <f t="shared" si="12"/>
        <v>66.78</v>
      </c>
      <c r="DM6" s="36">
        <f t="shared" si="12"/>
        <v>48.49</v>
      </c>
      <c r="DN6" s="36">
        <f t="shared" si="12"/>
        <v>48.05</v>
      </c>
      <c r="DO6" s="36">
        <f t="shared" si="12"/>
        <v>48.87</v>
      </c>
      <c r="DP6" s="36">
        <f t="shared" si="12"/>
        <v>49.92</v>
      </c>
      <c r="DQ6" s="36">
        <f t="shared" si="12"/>
        <v>50.63</v>
      </c>
      <c r="DR6" s="35" t="str">
        <f>IF(DR7="","",IF(DR7="-","【-】","【"&amp;SUBSTITUTE(TEXT(DR7,"#,##0.00"),"-","△")&amp;"】"))</f>
        <v>【50.19】</v>
      </c>
      <c r="DS6" s="35">
        <f>IF(DS7="",NA(),DS7)</f>
        <v>0</v>
      </c>
      <c r="DT6" s="35">
        <f t="shared" ref="DT6:EB6" si="13">IF(DT7="",NA(),DT7)</f>
        <v>0</v>
      </c>
      <c r="DU6" s="35">
        <f t="shared" si="13"/>
        <v>0</v>
      </c>
      <c r="DV6" s="35">
        <f t="shared" si="13"/>
        <v>0</v>
      </c>
      <c r="DW6" s="35">
        <f t="shared" si="13"/>
        <v>0</v>
      </c>
      <c r="DX6" s="36">
        <f t="shared" si="13"/>
        <v>12.79</v>
      </c>
      <c r="DY6" s="36">
        <f t="shared" si="13"/>
        <v>13.39</v>
      </c>
      <c r="DZ6" s="36">
        <f t="shared" si="13"/>
        <v>14.85</v>
      </c>
      <c r="EA6" s="36">
        <f t="shared" si="13"/>
        <v>16.88</v>
      </c>
      <c r="EB6" s="36">
        <f t="shared" si="13"/>
        <v>18.28</v>
      </c>
      <c r="EC6" s="35" t="str">
        <f>IF(EC7="","",IF(EC7="-","【-】","【"&amp;SUBSTITUTE(TEXT(EC7,"#,##0.00"),"-","△")&amp;"】"))</f>
        <v>【20.63】</v>
      </c>
      <c r="ED6" s="36">
        <f>IF(ED7="",NA(),ED7)</f>
        <v>0.21</v>
      </c>
      <c r="EE6" s="36">
        <f t="shared" ref="EE6:EM6" si="14">IF(EE7="",NA(),EE7)</f>
        <v>0.52</v>
      </c>
      <c r="EF6" s="36">
        <f t="shared" si="14"/>
        <v>0.33</v>
      </c>
      <c r="EG6" s="36">
        <f t="shared" si="14"/>
        <v>0.42</v>
      </c>
      <c r="EH6" s="36">
        <f t="shared" si="14"/>
        <v>0.04</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2">
      <c r="A7" s="29"/>
      <c r="B7" s="38">
        <v>2020</v>
      </c>
      <c r="C7" s="38">
        <v>82295</v>
      </c>
      <c r="D7" s="38">
        <v>46</v>
      </c>
      <c r="E7" s="38">
        <v>1</v>
      </c>
      <c r="F7" s="38">
        <v>0</v>
      </c>
      <c r="G7" s="38">
        <v>1</v>
      </c>
      <c r="H7" s="38" t="s">
        <v>93</v>
      </c>
      <c r="I7" s="38" t="s">
        <v>94</v>
      </c>
      <c r="J7" s="38" t="s">
        <v>95</v>
      </c>
      <c r="K7" s="38" t="s">
        <v>96</v>
      </c>
      <c r="L7" s="38" t="s">
        <v>97</v>
      </c>
      <c r="M7" s="38" t="s">
        <v>98</v>
      </c>
      <c r="N7" s="39" t="s">
        <v>99</v>
      </c>
      <c r="O7" s="39">
        <v>90.28</v>
      </c>
      <c r="P7" s="39">
        <v>72</v>
      </c>
      <c r="Q7" s="39">
        <v>5170</v>
      </c>
      <c r="R7" s="39">
        <v>39806</v>
      </c>
      <c r="S7" s="39">
        <v>205.81</v>
      </c>
      <c r="T7" s="39">
        <v>193.41</v>
      </c>
      <c r="U7" s="39">
        <v>27883</v>
      </c>
      <c r="V7" s="39">
        <v>178.11</v>
      </c>
      <c r="W7" s="39">
        <v>156.55000000000001</v>
      </c>
      <c r="X7" s="39">
        <v>106.26</v>
      </c>
      <c r="Y7" s="39">
        <v>105.24</v>
      </c>
      <c r="Z7" s="39">
        <v>109.04</v>
      </c>
      <c r="AA7" s="39">
        <v>108.2</v>
      </c>
      <c r="AB7" s="39">
        <v>106.63</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708.09</v>
      </c>
      <c r="AU7" s="39">
        <v>774.82</v>
      </c>
      <c r="AV7" s="39">
        <v>838.98</v>
      </c>
      <c r="AW7" s="39">
        <v>1007.82</v>
      </c>
      <c r="AX7" s="39">
        <v>725.74</v>
      </c>
      <c r="AY7" s="39">
        <v>384.34</v>
      </c>
      <c r="AZ7" s="39">
        <v>359.47</v>
      </c>
      <c r="BA7" s="39">
        <v>369.69</v>
      </c>
      <c r="BB7" s="39">
        <v>379.08</v>
      </c>
      <c r="BC7" s="39">
        <v>367.55</v>
      </c>
      <c r="BD7" s="39">
        <v>260.31</v>
      </c>
      <c r="BE7" s="39">
        <v>68.83</v>
      </c>
      <c r="BF7" s="39">
        <v>63.47</v>
      </c>
      <c r="BG7" s="39">
        <v>58.82</v>
      </c>
      <c r="BH7" s="39">
        <v>55.41</v>
      </c>
      <c r="BI7" s="39">
        <v>53.81</v>
      </c>
      <c r="BJ7" s="39">
        <v>380.58</v>
      </c>
      <c r="BK7" s="39">
        <v>401.79</v>
      </c>
      <c r="BL7" s="39">
        <v>402.99</v>
      </c>
      <c r="BM7" s="39">
        <v>398.98</v>
      </c>
      <c r="BN7" s="39">
        <v>418.68</v>
      </c>
      <c r="BO7" s="39">
        <v>275.67</v>
      </c>
      <c r="BP7" s="39">
        <v>97.04</v>
      </c>
      <c r="BQ7" s="39">
        <v>99.43</v>
      </c>
      <c r="BR7" s="39">
        <v>104.45</v>
      </c>
      <c r="BS7" s="39">
        <v>102.75</v>
      </c>
      <c r="BT7" s="39">
        <v>98.76</v>
      </c>
      <c r="BU7" s="39">
        <v>102.38</v>
      </c>
      <c r="BV7" s="39">
        <v>100.12</v>
      </c>
      <c r="BW7" s="39">
        <v>98.66</v>
      </c>
      <c r="BX7" s="39">
        <v>98.64</v>
      </c>
      <c r="BY7" s="39">
        <v>94.78</v>
      </c>
      <c r="BZ7" s="39">
        <v>100.05</v>
      </c>
      <c r="CA7" s="39">
        <v>273.29000000000002</v>
      </c>
      <c r="CB7" s="39">
        <v>266.98</v>
      </c>
      <c r="CC7" s="39">
        <v>254.88</v>
      </c>
      <c r="CD7" s="39">
        <v>259.08999999999997</v>
      </c>
      <c r="CE7" s="39">
        <v>257.66000000000003</v>
      </c>
      <c r="CF7" s="39">
        <v>168.67</v>
      </c>
      <c r="CG7" s="39">
        <v>174.97</v>
      </c>
      <c r="CH7" s="39">
        <v>178.59</v>
      </c>
      <c r="CI7" s="39">
        <v>178.92</v>
      </c>
      <c r="CJ7" s="39">
        <v>181.3</v>
      </c>
      <c r="CK7" s="39">
        <v>166.4</v>
      </c>
      <c r="CL7" s="39">
        <v>69.849999999999994</v>
      </c>
      <c r="CM7" s="39">
        <v>70.27</v>
      </c>
      <c r="CN7" s="39">
        <v>69.13</v>
      </c>
      <c r="CO7" s="39">
        <v>69.92</v>
      </c>
      <c r="CP7" s="39">
        <v>71.239999999999995</v>
      </c>
      <c r="CQ7" s="39">
        <v>54.92</v>
      </c>
      <c r="CR7" s="39">
        <v>55.63</v>
      </c>
      <c r="CS7" s="39">
        <v>55.03</v>
      </c>
      <c r="CT7" s="39">
        <v>55.14</v>
      </c>
      <c r="CU7" s="39">
        <v>55.89</v>
      </c>
      <c r="CV7" s="39">
        <v>60.69</v>
      </c>
      <c r="CW7" s="39">
        <v>85.92</v>
      </c>
      <c r="CX7" s="39">
        <v>85.82</v>
      </c>
      <c r="CY7" s="39">
        <v>87.06</v>
      </c>
      <c r="CZ7" s="39">
        <v>85.49</v>
      </c>
      <c r="DA7" s="39">
        <v>85.62</v>
      </c>
      <c r="DB7" s="39">
        <v>82.66</v>
      </c>
      <c r="DC7" s="39">
        <v>82.04</v>
      </c>
      <c r="DD7" s="39">
        <v>81.900000000000006</v>
      </c>
      <c r="DE7" s="39">
        <v>81.39</v>
      </c>
      <c r="DF7" s="39">
        <v>81.27</v>
      </c>
      <c r="DG7" s="39">
        <v>89.82</v>
      </c>
      <c r="DH7" s="39">
        <v>61.68</v>
      </c>
      <c r="DI7" s="39">
        <v>63.1</v>
      </c>
      <c r="DJ7" s="39">
        <v>64.25</v>
      </c>
      <c r="DK7" s="39">
        <v>65.92</v>
      </c>
      <c r="DL7" s="39">
        <v>66.78</v>
      </c>
      <c r="DM7" s="39">
        <v>48.49</v>
      </c>
      <c r="DN7" s="39">
        <v>48.05</v>
      </c>
      <c r="DO7" s="39">
        <v>48.87</v>
      </c>
      <c r="DP7" s="39">
        <v>49.92</v>
      </c>
      <c r="DQ7" s="39">
        <v>50.63</v>
      </c>
      <c r="DR7" s="39">
        <v>50.19</v>
      </c>
      <c r="DS7" s="39">
        <v>0</v>
      </c>
      <c r="DT7" s="39">
        <v>0</v>
      </c>
      <c r="DU7" s="39">
        <v>0</v>
      </c>
      <c r="DV7" s="39">
        <v>0</v>
      </c>
      <c r="DW7" s="39">
        <v>0</v>
      </c>
      <c r="DX7" s="39">
        <v>12.79</v>
      </c>
      <c r="DY7" s="39">
        <v>13.39</v>
      </c>
      <c r="DZ7" s="39">
        <v>14.85</v>
      </c>
      <c r="EA7" s="39">
        <v>16.88</v>
      </c>
      <c r="EB7" s="39">
        <v>18.28</v>
      </c>
      <c r="EC7" s="39">
        <v>20.63</v>
      </c>
      <c r="ED7" s="39">
        <v>0.21</v>
      </c>
      <c r="EE7" s="39">
        <v>0.52</v>
      </c>
      <c r="EF7" s="39">
        <v>0.33</v>
      </c>
      <c r="EG7" s="39">
        <v>0.42</v>
      </c>
      <c r="EH7" s="39">
        <v>0.04</v>
      </c>
      <c r="EI7" s="39">
        <v>0.71</v>
      </c>
      <c r="EJ7" s="39">
        <v>0.54</v>
      </c>
      <c r="EK7" s="39">
        <v>0.5</v>
      </c>
      <c r="EL7" s="39">
        <v>0.52</v>
      </c>
      <c r="EM7" s="39">
        <v>0.53</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2022-01-21T04:27:24Z</cp:lastPrinted>
  <dcterms:created xsi:type="dcterms:W3CDTF">2021-12-03T06:45:17Z</dcterms:created>
  <dcterms:modified xsi:type="dcterms:W3CDTF">2022-02-17T02:08:14Z</dcterms:modified>
  <cp:category/>
</cp:coreProperties>
</file>