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7_農業集落排水（法適）16\"/>
    </mc:Choice>
  </mc:AlternateContent>
  <workbookProtection workbookAlgorithmName="SHA-512" workbookHashValue="OL4avcSsMQHehzX36xyaWevFucq051Rte1yomC3XPW4P76Pqm3D/e47k/L+rST1vYAzMw+SbXuHrVxjif3mzlQ==" workbookSaltValue="dgaIl2wpez/XknNHYGMn5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W10" i="4"/>
  <c r="P10" i="4"/>
  <c r="I10" i="4"/>
  <c r="B10" i="4"/>
  <c r="AT8" i="4"/>
  <c r="AD8" i="4"/>
  <c r="W8" i="4"/>
  <c r="P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<sst xmlns="http://schemas.openxmlformats.org/spreadsheetml/2006/main" count="297" uniqueCount="119">
  <si>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</si>
  <si>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</si>
  <si>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</si>
  <si>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</si>
  <si>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</si>
  <si>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</si>
  <si>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</si>
  <si>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</si>
  <si>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</si>
  <si>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</si>
  <si>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</si>
  <si>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</si>
  <si>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</si>
  <si>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</si>
  <si>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</si>
  <si>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</si>
  <si>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</si>
  <si>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</si>
  <si>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</si>
  <si>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</si>
  <si>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</si>
  <si>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</si>
  <si>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</si>
  <si>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</si>
  <si>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</si>
  <si>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</si>
  <si>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</si>
  <si>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</si>
  <si>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</si>
  <si>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</si>
  <si>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</si>
  <si>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</si>
  <si>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</si>
  <si>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</si>
  <si>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</si>
  <si>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</si>
  <si>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</si>
  <si>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</si>
  <si>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</si>
  <si>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</si>
  <si>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</si>
  <si>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</si>
  <si>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</si>
  <si>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</si>
  <si>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</si>
  <si>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</si>
  <si>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</si>
  <si>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</si>
  <si>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</si>
  <si>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</si>
  <si>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</si>
  <si>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</si>
  <si>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</si>
  <si>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</si>
  <si>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</si>
  <si>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</si>
  <si>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</si>
  <si>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</si>
  <si>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</si>
  <si>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</si>
  <si>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</si>
  <si>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</si>
  <si>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</si>
  <si>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</si>
  <si>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</si>
  <si>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</si>
  <si>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</si>
  <si>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</si>
  <si>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</si>
  <si>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</si>
  <si>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</si>
  <si>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</si>
  <si>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</si>
  <si>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</si>
  <si>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</si>
  <si>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</si>
  <si>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</si>
  <si>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</si>
  <si>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</si>
  <si>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</si>
  <si>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</si>
  <si>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</si>
  <si>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</si>
  <si>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</si>
  <si>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</si>
  <si>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</si>
  <si>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</si>
  <si>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</si>
  <si>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</si>
  <si>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</si>
  <si>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</si>
  <si>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</si>
  <si>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</si>
  <si>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</si>
  <si>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</si>
  <si>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</si>
  <si>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</si>
  <si>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</si>
  <si>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</si>
  <si>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</si>
  <si>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</si>
  <si>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</si>
  <si>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</si>
  <si>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</si>
  <si>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</si>
  <si>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</si>
  <si>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</si>
  <si>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</si>
  <si>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</si>
  <si>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</si>
  <si>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</si>
  <si>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</si>
  <si>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</si>
  <si>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</si>
  <si>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</si>
  <si>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</si>
  <si>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公営企業会計移行後間もないため、減価償却累計額が低い水準となっている。今後は、更新工事に伴い、有形固定資産の帳簿価格が増加することになるため、更新費用の平準化による事業運営が必要となる。
②耐用年数の経過した管路がないものの、施設数が多いことから、同時期に耐用年数の経過する管路が生じるため、管渠老朽化水準が大きく変化することになる。
③施設及び管渠の更新工事には、多額の費用が必要となることから、費用の平準化を図る必要がある。</t>
    <rPh sb="9" eb="10">
      <t>ゴ</t>
    </rPh>
    <rPh sb="10" eb="11">
      <t>マ</t>
    </rPh>
    <rPh sb="172" eb="173">
      <t>オヨ</t>
    </rPh>
    <rPh sb="174" eb="176">
      <t>カンキョ</t>
    </rPh>
    <phoneticPr fontId="4"/>
  </si>
  <si>
    <t>　経常収支比率は100％を超え、その他経営指標についても類似団体平均を上回っているが、経費回収率は100%に達しておらず、一般会計からの補助金に依存している状況であることから、健全な経営とは言えない状況である。
　また、施設の老朽化状況についても、公営企業会計移行後間もないため、指標は良好な水準を示しているが、今後の修繕及び更新工事等により、低下していくことが想定される。
　将来的にも、受益者に対する安定的かつ持続的なサービスを提供するためには、長期的な展望を必要とする更新計画及び人口減少に備えた施設規模の検証や、経営戦略の見直し等を行い、経営の健全化を図る必要がある。</t>
    <rPh sb="68" eb="71">
      <t>ホジョキン</t>
    </rPh>
    <rPh sb="132" eb="133">
      <t>ゴ</t>
    </rPh>
    <rPh sb="133" eb="134">
      <t>マ</t>
    </rPh>
    <phoneticPr fontId="4"/>
  </si>
  <si>
    <t>地方公営企業法の適用以前の比率は示していない。
①一般会計補助金に依存した事業運営となっており、今後、老朽化による修繕及び更新工事が増加する見込みであることから、費用の平準化を図り、かつ、使用料の見直しを検討していく必要がある。
②累積欠損金は生じていない。
③流動比率が延びているが、事業運営の財源は一般会計補助金に依存している状況である。老朽化による更新工事が増加するため、修繕費用の平準化及び使用料の見直しを検討するとともに、未収金の回収を強化しなければならない。
④企業債残高対事業規模比率は，他会計繰入金にて賄っているため、０％となっている。
⑤全国平均を上回っているが、一般会計補助金に依存していることから、継続的な接続推進及び使用料の見直しを検討する必要がある。
⑥効率的な汚水処理を行うため、維持管理費の削減と、継続的な接続推進を図る必要がある。
⑦稼働率が高い地区では100%を超え、低い地区では50%を下回るため、接続推進を図る必要がある。
⑧接続率の向上のため、継続的な接続推進を図る必要がある。</t>
    <rPh sb="29" eb="32">
      <t>ホジョキン</t>
    </rPh>
    <rPh sb="88" eb="89">
      <t>ハカ</t>
    </rPh>
    <rPh sb="102" eb="104">
      <t>ケントウ</t>
    </rPh>
    <rPh sb="131" eb="135">
      <t>リュウドウヒリツ</t>
    </rPh>
    <rPh sb="136" eb="137">
      <t>ノ</t>
    </rPh>
    <rPh sb="155" eb="157">
      <t>ホジョ</t>
    </rPh>
    <rPh sb="207" eb="209">
      <t>ケントウ</t>
    </rPh>
    <rPh sb="278" eb="280">
      <t>ゼンコク</t>
    </rPh>
    <rPh sb="280" eb="282">
      <t>ヘイキン</t>
    </rPh>
    <rPh sb="283" eb="285">
      <t>ウワマワ</t>
    </rPh>
    <rPh sb="291" eb="295">
      <t>イッパンカイケイ</t>
    </rPh>
    <rPh sb="299" eb="301">
      <t>イゾン</t>
    </rPh>
    <rPh sb="328" eb="330">
      <t>ケントウ</t>
    </rPh>
    <rPh sb="340" eb="343">
      <t>コウリツテキ</t>
    </rPh>
    <rPh sb="344" eb="348">
      <t>オスイショリ</t>
    </rPh>
    <rPh sb="349" eb="350">
      <t>オコナ</t>
    </rPh>
    <rPh sb="354" eb="360">
      <t>オスイショリゲンカ</t>
    </rPh>
    <rPh sb="417" eb="421">
      <t>セツゾクスイシン</t>
    </rPh>
    <rPh sb="422" eb="4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</si>
</sst>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F1-46C1-8DCE-260BC9BC9F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2EF1-46C1-8DCE-260BC9BC9F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65.61</c:v>
                </c:pt>
                <c:pt idx="4">
                  <c:v>65.23</c:v>
                </c:pt>
              </c:numCache>
            </c:numRef>
          </c:val>
          <c:extLst>
            <c:ext xmlns:c16="http://schemas.microsoft.com/office/drawing/2014/chart" uri="{C3380CC4-5D6E-409C-BE32-E72D297353CC}">
              <c16:uniqueId val="{00000000-106A-44D2-B421-0A5843E934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106A-44D2-B421-0A5843E934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92.58</c:v>
                </c:pt>
                <c:pt idx="4">
                  <c:v>92.61</c:v>
                </c:pt>
              </c:numCache>
            </c:numRef>
          </c:val>
          <c:extLst>
            <c:ext xmlns:c16="http://schemas.microsoft.com/office/drawing/2014/chart" uri="{C3380CC4-5D6E-409C-BE32-E72D297353CC}">
              <c16:uniqueId val="{00000000-70EA-487F-A8F7-315D4E40E0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70EA-487F-A8F7-315D4E40E0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104.25</c:v>
                </c:pt>
                <c:pt idx="4">
                  <c:v>103.64</c:v>
                </c:pt>
              </c:numCache>
            </c:numRef>
          </c:val>
          <c:extLst>
            <c:ext xmlns:c16="http://schemas.microsoft.com/office/drawing/2014/chart" uri="{C3380CC4-5D6E-409C-BE32-E72D297353CC}">
              <c16:uniqueId val="{00000000-75B0-4E21-8BFC-942211896A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75B0-4E21-8BFC-942211896A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c:v>
                </c:pt>
                <c:pt idx="4">
                  <c:v>7.14</c:v>
                </c:pt>
              </c:numCache>
            </c:numRef>
          </c:val>
          <c:extLst>
            <c:ext xmlns:c16="http://schemas.microsoft.com/office/drawing/2014/chart" uri="{C3380CC4-5D6E-409C-BE32-E72D297353CC}">
              <c16:uniqueId val="{00000000-ACE6-496D-B065-AC7FEFDE66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ACE6-496D-B065-AC7FEFDE66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803-4D26-B029-022A6942D2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803-4D26-B029-022A6942D2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84-49C1-B694-1889771760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0084-49C1-B694-1889771760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109.69</c:v>
                </c:pt>
                <c:pt idx="4">
                  <c:v>121.23</c:v>
                </c:pt>
              </c:numCache>
            </c:numRef>
          </c:val>
          <c:extLst>
            <c:ext xmlns:c16="http://schemas.microsoft.com/office/drawing/2014/chart" uri="{C3380CC4-5D6E-409C-BE32-E72D297353CC}">
              <c16:uniqueId val="{00000000-8509-44E1-94AC-597C8290FE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8509-44E1-94AC-597C8290FE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DC2-45CC-ACCF-257ED63A06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3DC2-45CC-ACCF-257ED63A06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77.42</c:v>
                </c:pt>
                <c:pt idx="4">
                  <c:v>81.42</c:v>
                </c:pt>
              </c:numCache>
            </c:numRef>
          </c:val>
          <c:extLst>
            <c:ext xmlns:c16="http://schemas.microsoft.com/office/drawing/2014/chart" uri="{C3380CC4-5D6E-409C-BE32-E72D297353CC}">
              <c16:uniqueId val="{00000000-68E1-4C73-9249-6D545CA435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68E1-4C73-9249-6D545CA435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165.71</c:v>
                </c:pt>
                <c:pt idx="4">
                  <c:v>157.02000000000001</c:v>
                </c:pt>
              </c:numCache>
            </c:numRef>
          </c:val>
          <c:extLst>
            <c:ext xmlns:c16="http://schemas.microsoft.com/office/drawing/2014/chart" uri="{C3380CC4-5D6E-409C-BE32-E72D297353CC}">
              <c16:uniqueId val="{00000000-A534-4F68-89FF-C3908CC37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A534-4F68-89FF-C3908CC37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筑西市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102235</v>
      </c>
      <c r="AM8" s="42"/>
      <c r="AN8" s="42"/>
      <c r="AO8" s="42"/>
      <c r="AP8" s="42"/>
      <c r="AQ8" s="42"/>
      <c r="AR8" s="42"/>
      <c r="AS8" s="42"/>
      <c r="AT8" s="35">
        <f>データ!T6</f>
        <v>205.3</v>
      </c>
      <c r="AU8" s="35"/>
      <c r="AV8" s="35"/>
      <c r="AW8" s="35"/>
      <c r="AX8" s="35"/>
      <c r="AY8" s="35"/>
      <c r="AZ8" s="35"/>
      <c r="BA8" s="35"/>
      <c r="BB8" s="35">
        <f>データ!U6</f>
        <v>497.98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78.95</v>
      </c>
      <c r="J10" s="35"/>
      <c r="K10" s="35"/>
      <c r="L10" s="35"/>
      <c r="M10" s="35"/>
      <c r="N10" s="35"/>
      <c r="O10" s="35"/>
      <c r="P10" s="35">
        <f>データ!P6</f>
        <v>16.329999999999998</v>
      </c>
      <c r="Q10" s="35"/>
      <c r="R10" s="35"/>
      <c r="S10" s="35"/>
      <c r="T10" s="35"/>
      <c r="U10" s="35"/>
      <c r="V10" s="35"/>
      <c r="W10" s="35">
        <f>データ!Q6</f>
        <v>100</v>
      </c>
      <c r="X10" s="35"/>
      <c r="Y10" s="35"/>
      <c r="Z10" s="35"/>
      <c r="AA10" s="35"/>
      <c r="AB10" s="35"/>
      <c r="AC10" s="35"/>
      <c r="AD10" s="42">
        <f>データ!R6</f>
        <v>4010</v>
      </c>
      <c r="AE10" s="42"/>
      <c r="AF10" s="42"/>
      <c r="AG10" s="42"/>
      <c r="AH10" s="42"/>
      <c r="AI10" s="42"/>
      <c r="AJ10" s="42"/>
      <c r="AK10" s="2"/>
      <c r="AL10" s="42">
        <f>データ!V6</f>
        <v>16639</v>
      </c>
      <c r="AM10" s="42"/>
      <c r="AN10" s="42"/>
      <c r="AO10" s="42"/>
      <c r="AP10" s="42"/>
      <c r="AQ10" s="42"/>
      <c r="AR10" s="42"/>
      <c r="AS10" s="42"/>
      <c r="AT10" s="35">
        <f>データ!W6</f>
        <v>10.3</v>
      </c>
      <c r="AU10" s="35"/>
      <c r="AV10" s="35"/>
      <c r="AW10" s="35"/>
      <c r="AX10" s="35"/>
      <c r="AY10" s="35"/>
      <c r="AZ10" s="35"/>
      <c r="BA10" s="35"/>
      <c r="BB10" s="35">
        <f>データ!X6</f>
        <v>1615.44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twE3G1Ldr+ZYmZ0GlJ5n93xp4DL5RtmMDRIZQHk9qRoxSTZOyLy4FO+UHsV/sU5a5UbFvOs7oSe6EZcilxVBw==" saltValue="2/8g3gx6cpqF1Fe0/xQc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82279</v>
      </c>
      <c r="D6" s="19">
        <f t="shared" si="3"/>
        <v>46</v>
      </c>
      <c r="E6" s="19">
        <f t="shared" si="3"/>
        <v>17</v>
      </c>
      <c r="F6" s="19">
        <f t="shared" si="3"/>
        <v>5</v>
      </c>
      <c r="G6" s="19">
        <f t="shared" si="3"/>
        <v>0</v>
      </c>
      <c r="H6" s="19" t="str">
        <f t="shared" si="3"/>
        <v>茨城県　筑西市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78.95</v>
      </c>
      <c r="P6" s="20">
        <f t="shared" si="3"/>
        <v>16.329999999999998</v>
      </c>
      <c r="Q6" s="20">
        <f t="shared" si="3"/>
        <v>100</v>
      </c>
      <c r="R6" s="20">
        <f t="shared" si="3"/>
        <v>4010</v>
      </c>
      <c r="S6" s="20">
        <f t="shared" si="3"/>
        <v>102235</v>
      </c>
      <c r="T6" s="20">
        <f t="shared" si="3"/>
        <v>205.3</v>
      </c>
      <c r="U6" s="20">
        <f t="shared" si="3"/>
        <v>497.98</v>
      </c>
      <c r="V6" s="20">
        <f t="shared" si="3"/>
        <v>16639</v>
      </c>
      <c r="W6" s="20">
        <f t="shared" si="3"/>
        <v>10.3</v>
      </c>
      <c r="X6" s="20">
        <f t="shared" si="3"/>
        <v>1615.44</v>
      </c>
      <c r="Y6" s="21" t="str">
        <f>IF(Y7="",NA(),Y7)</f>
        <v>-</v>
      </c>
      <c r="Z6" s="21" t="str">
        <f t="shared" ref="Z6:AH6" si="4">IF(Z7="",NA(),Z7)</f>
        <v>-</v>
      </c>
      <c r="AA6" s="21" t="str">
        <f t="shared" si="4"/>
        <v>-</v>
      </c>
      <c r="AB6" s="21">
        <f t="shared" si="4"/>
        <v>104.25</v>
      </c>
      <c r="AC6" s="21">
        <f t="shared" si="4"/>
        <v>103.64</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109.69</v>
      </c>
      <c r="AY6" s="21">
        <f t="shared" si="6"/>
        <v>121.23</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77.42</v>
      </c>
      <c r="BU6" s="21">
        <f t="shared" si="8"/>
        <v>81.42</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165.71</v>
      </c>
      <c r="CF6" s="21">
        <f t="shared" si="9"/>
        <v>157.02000000000001</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65.61</v>
      </c>
      <c r="CQ6" s="21">
        <f t="shared" si="10"/>
        <v>65.23</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92.58</v>
      </c>
      <c r="DB6" s="21">
        <f t="shared" si="11"/>
        <v>92.61</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3.7</v>
      </c>
      <c r="DM6" s="21">
        <f t="shared" si="12"/>
        <v>7.14</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82279</v>
      </c>
      <c r="D7" s="23">
        <v>46</v>
      </c>
      <c r="E7" s="23">
        <v>17</v>
      </c>
      <c r="F7" s="23">
        <v>5</v>
      </c>
      <c r="G7" s="23">
        <v>0</v>
      </c>
      <c r="H7" s="23" t="s">
        <v>96</v>
      </c>
      <c r="I7" s="23" t="s">
        <v>97</v>
      </c>
      <c r="J7" s="23" t="s">
        <v>98</v>
      </c>
      <c r="K7" s="23" t="s">
        <v>99</v>
      </c>
      <c r="L7" s="23" t="s">
        <v>100</v>
      </c>
      <c r="M7" s="23" t="s">
        <v>101</v>
      </c>
      <c r="N7" s="24" t="s">
        <v>102</v>
      </c>
      <c r="O7" s="24">
        <v>78.95</v>
      </c>
      <c r="P7" s="24">
        <v>16.329999999999998</v>
      </c>
      <c r="Q7" s="24">
        <v>100</v>
      </c>
      <c r="R7" s="24">
        <v>4010</v>
      </c>
      <c r="S7" s="24">
        <v>102235</v>
      </c>
      <c r="T7" s="24">
        <v>205.3</v>
      </c>
      <c r="U7" s="24">
        <v>497.98</v>
      </c>
      <c r="V7" s="24">
        <v>16639</v>
      </c>
      <c r="W7" s="24">
        <v>10.3</v>
      </c>
      <c r="X7" s="24">
        <v>1615.44</v>
      </c>
      <c r="Y7" s="24" t="s">
        <v>102</v>
      </c>
      <c r="Z7" s="24" t="s">
        <v>102</v>
      </c>
      <c r="AA7" s="24" t="s">
        <v>102</v>
      </c>
      <c r="AB7" s="24">
        <v>104.25</v>
      </c>
      <c r="AC7" s="24">
        <v>103.64</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109.69</v>
      </c>
      <c r="AY7" s="24">
        <v>121.23</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77.42</v>
      </c>
      <c r="BU7" s="24">
        <v>81.42</v>
      </c>
      <c r="BV7" s="24" t="s">
        <v>102</v>
      </c>
      <c r="BW7" s="24" t="s">
        <v>102</v>
      </c>
      <c r="BX7" s="24" t="s">
        <v>102</v>
      </c>
      <c r="BY7" s="24">
        <v>68.11</v>
      </c>
      <c r="BZ7" s="24">
        <v>67.23</v>
      </c>
      <c r="CA7" s="24">
        <v>60.65</v>
      </c>
      <c r="CB7" s="24" t="s">
        <v>102</v>
      </c>
      <c r="CC7" s="24" t="s">
        <v>102</v>
      </c>
      <c r="CD7" s="24" t="s">
        <v>102</v>
      </c>
      <c r="CE7" s="24">
        <v>165.71</v>
      </c>
      <c r="CF7" s="24">
        <v>157.02000000000001</v>
      </c>
      <c r="CG7" s="24" t="s">
        <v>102</v>
      </c>
      <c r="CH7" s="24" t="s">
        <v>102</v>
      </c>
      <c r="CI7" s="24" t="s">
        <v>102</v>
      </c>
      <c r="CJ7" s="24">
        <v>222.41</v>
      </c>
      <c r="CK7" s="24">
        <v>228.21</v>
      </c>
      <c r="CL7" s="24">
        <v>256.97000000000003</v>
      </c>
      <c r="CM7" s="24" t="s">
        <v>102</v>
      </c>
      <c r="CN7" s="24" t="s">
        <v>102</v>
      </c>
      <c r="CO7" s="24" t="s">
        <v>102</v>
      </c>
      <c r="CP7" s="24">
        <v>65.61</v>
      </c>
      <c r="CQ7" s="24">
        <v>65.23</v>
      </c>
      <c r="CR7" s="24" t="s">
        <v>102</v>
      </c>
      <c r="CS7" s="24" t="s">
        <v>102</v>
      </c>
      <c r="CT7" s="24" t="s">
        <v>102</v>
      </c>
      <c r="CU7" s="24">
        <v>55.26</v>
      </c>
      <c r="CV7" s="24">
        <v>54.54</v>
      </c>
      <c r="CW7" s="24">
        <v>61.14</v>
      </c>
      <c r="CX7" s="24" t="s">
        <v>102</v>
      </c>
      <c r="CY7" s="24" t="s">
        <v>102</v>
      </c>
      <c r="CZ7" s="24" t="s">
        <v>102</v>
      </c>
      <c r="DA7" s="24">
        <v>92.58</v>
      </c>
      <c r="DB7" s="24">
        <v>92.61</v>
      </c>
      <c r="DC7" s="24" t="s">
        <v>102</v>
      </c>
      <c r="DD7" s="24" t="s">
        <v>102</v>
      </c>
      <c r="DE7" s="24" t="s">
        <v>102</v>
      </c>
      <c r="DF7" s="24">
        <v>90.52</v>
      </c>
      <c r="DG7" s="24">
        <v>90.3</v>
      </c>
      <c r="DH7" s="24">
        <v>86.91</v>
      </c>
      <c r="DI7" s="24" t="s">
        <v>102</v>
      </c>
      <c r="DJ7" s="24" t="s">
        <v>102</v>
      </c>
      <c r="DK7" s="24" t="s">
        <v>102</v>
      </c>
      <c r="DL7" s="24">
        <v>3.7</v>
      </c>
      <c r="DM7" s="24">
        <v>7.14</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2023-01-12T04:55:12Z</cp:lastPrinted>
  <dcterms:created xsi:type="dcterms:W3CDTF">2022-12-01T01:33:11Z</dcterms:created>
  <dcterms:modified xsi:type="dcterms:W3CDTF">2023-02-08T05:57:06Z</dcterms:modified>
  <cp:category/>
</cp:coreProperties>
</file>