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WSEV2zwLGyWbAuQUrMuyzIfTw8C087GYyxuDYk9e9UEYSSWePVR1SfY/vHSmcRRtLQLW7wLMy1PB6YyYqy146A==" workbookSaltValue="7RctHOG19cQPctCZvo7x/w=="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P10" i="4"/>
  <c r="I10" i="4"/>
  <c r="BB8" i="4"/>
  <c r="AT8" i="4"/>
  <c r="AD8" i="4"/>
  <c r="W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<sst xmlns="http://schemas.openxmlformats.org/spreadsheetml/2006/main" count="297" uniqueCount="118">
  <si>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</si>
  <si>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</si>
  <si>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</si>
  <si>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</si>
  <si>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</si>
  <si>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</si>
  <si>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</si>
  <si>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</si>
  <si>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</si>
  <si>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</si>
  <si>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</si>
  <si>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</si>
  <si>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</si>
  <si>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</si>
  <si>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</si>
  <si>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</si>
  <si>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</si>
  <si>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</si>
  <si>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</si>
  <si>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</si>
  <si>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</si>
  <si>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</si>
  <si>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</si>
  <si>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</si>
  <si>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</si>
  <si>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</si>
  <si>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</si>
  <si>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</si>
  <si>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</si>
  <si>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</si>
  <si>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</si>
  <si>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</si>
  <si>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</si>
  <si>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</si>
  <si>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</si>
  <si>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</si>
  <si>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</si>
  <si>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</si>
  <si>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</si>
  <si>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</si>
  <si>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</si>
  <si>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</si>
  <si>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</si>
  <si>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</si>
  <si>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</si>
  <si>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</si>
  <si>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</si>
  <si>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</si>
  <si>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</si>
  <si>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</si>
  <si>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</si>
  <si>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</si>
  <si>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</si>
  <si>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</si>
  <si>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</si>
  <si>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</si>
  <si>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</si>
  <si>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</si>
  <si>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</si>
  <si>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</si>
  <si>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</si>
  <si>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</si>
  <si>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</si>
  <si>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</si>
  <si>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</si>
  <si>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</si>
  <si>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</si>
  <si>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</si>
  <si>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</si>
  <si>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</si>
  <si>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</si>
  <si>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</si>
  <si>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</si>
  <si>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</si>
  <si>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</si>
  <si>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</si>
  <si>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</si>
  <si>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</si>
  <si>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</si>
  <si>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</si>
  <si>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</si>
  <si>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</si>
  <si>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</si>
  <si>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</si>
  <si>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</si>
  <si>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</si>
  <si>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</si>
  <si>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</si>
  <si>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</si>
  <si>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</si>
  <si>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</si>
  <si>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</si>
  <si>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</si>
  <si>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</si>
  <si>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</si>
  <si>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</si>
  <si>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</si>
  <si>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</si>
  <si>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</si>
  <si>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</si>
  <si>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</si>
  <si>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</si>
  <si>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</si>
  <si>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</si>
  <si>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</si>
  <si>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</si>
  <si>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</si>
  <si>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</si>
  <si>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</si>
  <si>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</si>
  <si>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</si>
  <si>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</si>
  <si>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</si>
  <si>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</si>
  <si>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</si>
  <si>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地方公営企業法の適用以前の比率は示していない。
① 　経常収支比率は、類似団体及び全国平均値に近い状況にあるが、一般会計補助金に大きく依存しているため、自己財源である使用料の増収や維持管理費等の経費削減が課題となっている。
③ 　流動比率は、類似団体及び全国平均値を上回っており、流動負債に対する支払い能力は確保されているが、接続推進による収益向上や投資額の平準化など、将来を見据えた財政運営が必要である。
⑤ 　経費回収率は、類似団体及び全国平均を若干上回っており、おおむね良好であるが、今後も、接続促進による収益向上や汚水処理費の削減を図っていく必要がある。
⑥ 　汚水処理原価は、類似団体に比べやや高い状況にあるが、新規接続者の増や不明水対策により、有収水量は増加していく見込みである。これは、汚水処理量と有収水量に差があるためで、今後も、更なる経費削減と不明水対策が必要である
⑦ 　施設利用率は、類似団体と比べて若干低い状況となっているが、これは、計画区域に対し整備率が７８．３％にとどまっていること及び水洗化率が伸び悩んでいることが要因となっているため、今後も、計画的に整備を進めるとともに接続促進を図る必要がある。
⑧ 　水洗化率についても、類似団体を下回っているため、戸別訪問や広報活動などを通じて、接続を促進し、水洗化率の向上を図っていく必要がある。</t>
    <phoneticPr fontId="4"/>
  </si>
  <si>
    <t>① 有形固定資産減価償却率は、法適用して間もないため、小さな数字となっているが、着実に老朽化は進んでいることから、将来負担を考慮した更新計画が必要である。
② 管渠老朽化率及び➂管渠改善率については、耐用年数を経過した管渠がないため、いずれも0％となっているが、初期の管渠は近い将来耐用年数を迎えるので、更新計画を策定し、改善をしていく必要がある。</t>
    <phoneticPr fontId="4"/>
  </si>
  <si>
    <t>下水道事業は、施設整備に多額の費用を要する先行投資型の事業であるため、費用の回収には極めて長い年月を要することになる。このため、市民の重要なライフラインの一つである下水道事業を安定的に継続していくためには、一般会計からの一定の補助（基準内繰入）が不可欠である。
　また、計画区域には未整備の地域があることから、投資効率を考慮し、計画的に整備していくことが必要であること。さらに施設の老朽化は着実に進行しているため、ストックマネジメント計画に基づき効率的な更新・改築を進め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</si>
</sst>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5F5-4E41-8472-B9A8D3C60D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D5F5-4E41-8472-B9A8D3C60D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61.72</c:v>
                </c:pt>
                <c:pt idx="4">
                  <c:v>59.89</c:v>
                </c:pt>
              </c:numCache>
            </c:numRef>
          </c:val>
          <c:extLst>
            <c:ext xmlns:c16="http://schemas.microsoft.com/office/drawing/2014/chart" uri="{C3380CC4-5D6E-409C-BE32-E72D297353CC}">
              <c16:uniqueId val="{00000000-72BC-407E-B0A8-A5A2FE7594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72BC-407E-B0A8-A5A2FE7594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86.45</c:v>
                </c:pt>
                <c:pt idx="4">
                  <c:v>87.28</c:v>
                </c:pt>
              </c:numCache>
            </c:numRef>
          </c:val>
          <c:extLst>
            <c:ext xmlns:c16="http://schemas.microsoft.com/office/drawing/2014/chart" uri="{C3380CC4-5D6E-409C-BE32-E72D297353CC}">
              <c16:uniqueId val="{00000000-576F-4F4F-B25D-7491F3652B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576F-4F4F-B25D-7491F3652B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106.64</c:v>
                </c:pt>
                <c:pt idx="4">
                  <c:v>105.61</c:v>
                </c:pt>
              </c:numCache>
            </c:numRef>
          </c:val>
          <c:extLst>
            <c:ext xmlns:c16="http://schemas.microsoft.com/office/drawing/2014/chart" uri="{C3380CC4-5D6E-409C-BE32-E72D297353CC}">
              <c16:uniqueId val="{00000000-A752-4E85-8190-728C7FCF96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A752-4E85-8190-728C7FCF96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3.75</c:v>
                </c:pt>
                <c:pt idx="4">
                  <c:v>7.44</c:v>
                </c:pt>
              </c:numCache>
            </c:numRef>
          </c:val>
          <c:extLst>
            <c:ext xmlns:c16="http://schemas.microsoft.com/office/drawing/2014/chart" uri="{C3380CC4-5D6E-409C-BE32-E72D297353CC}">
              <c16:uniqueId val="{00000000-E21E-4D11-94A8-1BB751DE05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E21E-4D11-94A8-1BB751DE05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198-4656-801D-1888BC3652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4198-4656-801D-1888BC3652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944-4FDE-8DD0-03C68DC990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F944-4FDE-8DD0-03C68DC990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109.03</c:v>
                </c:pt>
                <c:pt idx="4">
                  <c:v>124.75</c:v>
                </c:pt>
              </c:numCache>
            </c:numRef>
          </c:val>
          <c:extLst>
            <c:ext xmlns:c16="http://schemas.microsoft.com/office/drawing/2014/chart" uri="{C3380CC4-5D6E-409C-BE32-E72D297353CC}">
              <c16:uniqueId val="{00000000-900D-4C21-90F4-0A8798C92D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900D-4C21-90F4-0A8798C92D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84-49A1-A893-11BD7DEC24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1584-49A1-A893-11BD7DEC24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99.7</c:v>
                </c:pt>
              </c:numCache>
            </c:numRef>
          </c:val>
          <c:extLst>
            <c:ext xmlns:c16="http://schemas.microsoft.com/office/drawing/2014/chart" uri="{C3380CC4-5D6E-409C-BE32-E72D297353CC}">
              <c16:uniqueId val="{00000000-D245-48C5-9ED5-E6051035DD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D245-48C5-9ED5-E6051035DD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174</c:v>
                </c:pt>
                <c:pt idx="4">
                  <c:v>174.44</c:v>
                </c:pt>
              </c:numCache>
            </c:numRef>
          </c:val>
          <c:extLst>
            <c:ext xmlns:c16="http://schemas.microsoft.com/office/drawing/2014/chart" uri="{C3380CC4-5D6E-409C-BE32-E72D297353CC}">
              <c16:uniqueId val="{00000000-0817-4112-81DB-754199EB6D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0817-4112-81DB-754199EB6D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筑西市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102235</v>
      </c>
      <c r="AM8" s="46"/>
      <c r="AN8" s="46"/>
      <c r="AO8" s="46"/>
      <c r="AP8" s="46"/>
      <c r="AQ8" s="46"/>
      <c r="AR8" s="46"/>
      <c r="AS8" s="46"/>
      <c r="AT8" s="45">
        <f>データ!T6</f>
        <v>205.3</v>
      </c>
      <c r="AU8" s="45"/>
      <c r="AV8" s="45"/>
      <c r="AW8" s="45"/>
      <c r="AX8" s="45"/>
      <c r="AY8" s="45"/>
      <c r="AZ8" s="45"/>
      <c r="BA8" s="45"/>
      <c r="BB8" s="45">
        <f>データ!U6</f>
        <v>497.98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63.76</v>
      </c>
      <c r="J10" s="45"/>
      <c r="K10" s="45"/>
      <c r="L10" s="45"/>
      <c r="M10" s="45"/>
      <c r="N10" s="45"/>
      <c r="O10" s="45"/>
      <c r="P10" s="45">
        <f>データ!P6</f>
        <v>30.91</v>
      </c>
      <c r="Q10" s="45"/>
      <c r="R10" s="45"/>
      <c r="S10" s="45"/>
      <c r="T10" s="45"/>
      <c r="U10" s="45"/>
      <c r="V10" s="45"/>
      <c r="W10" s="45">
        <f>データ!Q6</f>
        <v>71.430000000000007</v>
      </c>
      <c r="X10" s="45"/>
      <c r="Y10" s="45"/>
      <c r="Z10" s="45"/>
      <c r="AA10" s="45"/>
      <c r="AB10" s="45"/>
      <c r="AC10" s="45"/>
      <c r="AD10" s="46">
        <f>データ!R6</f>
        <v>3256</v>
      </c>
      <c r="AE10" s="46"/>
      <c r="AF10" s="46"/>
      <c r="AG10" s="46"/>
      <c r="AH10" s="46"/>
      <c r="AI10" s="46"/>
      <c r="AJ10" s="46"/>
      <c r="AK10" s="2"/>
      <c r="AL10" s="46">
        <f>データ!V6</f>
        <v>31505</v>
      </c>
      <c r="AM10" s="46"/>
      <c r="AN10" s="46"/>
      <c r="AO10" s="46"/>
      <c r="AP10" s="46"/>
      <c r="AQ10" s="46"/>
      <c r="AR10" s="46"/>
      <c r="AS10" s="46"/>
      <c r="AT10" s="45">
        <f>データ!W6</f>
        <v>10.43</v>
      </c>
      <c r="AU10" s="45"/>
      <c r="AV10" s="45"/>
      <c r="AW10" s="45"/>
      <c r="AX10" s="45"/>
      <c r="AY10" s="45"/>
      <c r="AZ10" s="45"/>
      <c r="BA10" s="45"/>
      <c r="BB10" s="45">
        <f>データ!X6</f>
        <v>3020.61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hYinJlgRtvYxTWC8EpdUOZi3AjECoBF8KajeMFIWWQsHxH2LicZonpKveW2ZCmfvG+4vSz+JRmRd3LbXQwL9g==" saltValue="583lIFd1o0O/P+dB54dL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82279</v>
      </c>
      <c r="D6" s="19">
        <f t="shared" si="3"/>
        <v>46</v>
      </c>
      <c r="E6" s="19">
        <f t="shared" si="3"/>
        <v>17</v>
      </c>
      <c r="F6" s="19">
        <f t="shared" si="3"/>
        <v>1</v>
      </c>
      <c r="G6" s="19">
        <f t="shared" si="3"/>
        <v>0</v>
      </c>
      <c r="H6" s="19" t="str">
        <f t="shared" si="3"/>
        <v>茨城県　筑西市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63.76</v>
      </c>
      <c r="P6" s="20">
        <f t="shared" si="3"/>
        <v>30.91</v>
      </c>
      <c r="Q6" s="20">
        <f t="shared" si="3"/>
        <v>71.430000000000007</v>
      </c>
      <c r="R6" s="20">
        <f t="shared" si="3"/>
        <v>3256</v>
      </c>
      <c r="S6" s="20">
        <f t="shared" si="3"/>
        <v>102235</v>
      </c>
      <c r="T6" s="20">
        <f t="shared" si="3"/>
        <v>205.3</v>
      </c>
      <c r="U6" s="20">
        <f t="shared" si="3"/>
        <v>497.98</v>
      </c>
      <c r="V6" s="20">
        <f t="shared" si="3"/>
        <v>31505</v>
      </c>
      <c r="W6" s="20">
        <f t="shared" si="3"/>
        <v>10.43</v>
      </c>
      <c r="X6" s="20">
        <f t="shared" si="3"/>
        <v>3020.61</v>
      </c>
      <c r="Y6" s="21" t="str">
        <f>IF(Y7="",NA(),Y7)</f>
        <v>-</v>
      </c>
      <c r="Z6" s="21" t="str">
        <f t="shared" ref="Z6:AH6" si="4">IF(Z7="",NA(),Z7)</f>
        <v>-</v>
      </c>
      <c r="AA6" s="21" t="str">
        <f t="shared" si="4"/>
        <v>-</v>
      </c>
      <c r="AB6" s="21">
        <f t="shared" si="4"/>
        <v>106.64</v>
      </c>
      <c r="AC6" s="21">
        <f t="shared" si="4"/>
        <v>105.61</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109.03</v>
      </c>
      <c r="AY6" s="21">
        <f t="shared" si="6"/>
        <v>124.75</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100</v>
      </c>
      <c r="BU6" s="21">
        <f t="shared" si="8"/>
        <v>99.7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174</v>
      </c>
      <c r="CF6" s="21">
        <f t="shared" si="9"/>
        <v>174.44</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61.72</v>
      </c>
      <c r="CQ6" s="21">
        <f t="shared" si="10"/>
        <v>59.89</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86.45</v>
      </c>
      <c r="DB6" s="21">
        <f t="shared" si="11"/>
        <v>87.28</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3.75</v>
      </c>
      <c r="DM6" s="21">
        <f t="shared" si="12"/>
        <v>7.44</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82279</v>
      </c>
      <c r="D7" s="23">
        <v>46</v>
      </c>
      <c r="E7" s="23">
        <v>17</v>
      </c>
      <c r="F7" s="23">
        <v>1</v>
      </c>
      <c r="G7" s="23">
        <v>0</v>
      </c>
      <c r="H7" s="23" t="s">
        <v>96</v>
      </c>
      <c r="I7" s="23" t="s">
        <v>97</v>
      </c>
      <c r="J7" s="23" t="s">
        <v>98</v>
      </c>
      <c r="K7" s="23" t="s">
        <v>99</v>
      </c>
      <c r="L7" s="23" t="s">
        <v>100</v>
      </c>
      <c r="M7" s="23" t="s">
        <v>101</v>
      </c>
      <c r="N7" s="24" t="s">
        <v>102</v>
      </c>
      <c r="O7" s="24">
        <v>63.76</v>
      </c>
      <c r="P7" s="24">
        <v>30.91</v>
      </c>
      <c r="Q7" s="24">
        <v>71.430000000000007</v>
      </c>
      <c r="R7" s="24">
        <v>3256</v>
      </c>
      <c r="S7" s="24">
        <v>102235</v>
      </c>
      <c r="T7" s="24">
        <v>205.3</v>
      </c>
      <c r="U7" s="24">
        <v>497.98</v>
      </c>
      <c r="V7" s="24">
        <v>31505</v>
      </c>
      <c r="W7" s="24">
        <v>10.43</v>
      </c>
      <c r="X7" s="24">
        <v>3020.61</v>
      </c>
      <c r="Y7" s="24" t="s">
        <v>102</v>
      </c>
      <c r="Z7" s="24" t="s">
        <v>102</v>
      </c>
      <c r="AA7" s="24" t="s">
        <v>102</v>
      </c>
      <c r="AB7" s="24">
        <v>106.64</v>
      </c>
      <c r="AC7" s="24">
        <v>105.61</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109.03</v>
      </c>
      <c r="AY7" s="24">
        <v>124.75</v>
      </c>
      <c r="AZ7" s="24" t="s">
        <v>102</v>
      </c>
      <c r="BA7" s="24" t="s">
        <v>102</v>
      </c>
      <c r="BB7" s="24" t="s">
        <v>102</v>
      </c>
      <c r="BC7" s="24">
        <v>67.930000000000007</v>
      </c>
      <c r="BD7" s="24">
        <v>68.53</v>
      </c>
      <c r="BE7" s="24">
        <v>71.39</v>
      </c>
      <c r="BF7" s="24" t="s">
        <v>102</v>
      </c>
      <c r="BG7" s="24" t="s">
        <v>102</v>
      </c>
      <c r="BH7" s="24" t="s">
        <v>102</v>
      </c>
      <c r="BI7" s="24">
        <v>0</v>
      </c>
      <c r="BJ7" s="24">
        <v>0</v>
      </c>
      <c r="BK7" s="24" t="s">
        <v>102</v>
      </c>
      <c r="BL7" s="24" t="s">
        <v>102</v>
      </c>
      <c r="BM7" s="24" t="s">
        <v>102</v>
      </c>
      <c r="BN7" s="24">
        <v>857.88</v>
      </c>
      <c r="BO7" s="24">
        <v>825.1</v>
      </c>
      <c r="BP7" s="24">
        <v>669.11</v>
      </c>
      <c r="BQ7" s="24" t="s">
        <v>102</v>
      </c>
      <c r="BR7" s="24" t="s">
        <v>102</v>
      </c>
      <c r="BS7" s="24" t="s">
        <v>102</v>
      </c>
      <c r="BT7" s="24">
        <v>100</v>
      </c>
      <c r="BU7" s="24">
        <v>99.7</v>
      </c>
      <c r="BV7" s="24" t="s">
        <v>102</v>
      </c>
      <c r="BW7" s="24" t="s">
        <v>102</v>
      </c>
      <c r="BX7" s="24" t="s">
        <v>102</v>
      </c>
      <c r="BY7" s="24">
        <v>94.97</v>
      </c>
      <c r="BZ7" s="24">
        <v>97.07</v>
      </c>
      <c r="CA7" s="24">
        <v>99.73</v>
      </c>
      <c r="CB7" s="24" t="s">
        <v>102</v>
      </c>
      <c r="CC7" s="24" t="s">
        <v>102</v>
      </c>
      <c r="CD7" s="24" t="s">
        <v>102</v>
      </c>
      <c r="CE7" s="24">
        <v>174</v>
      </c>
      <c r="CF7" s="24">
        <v>174.44</v>
      </c>
      <c r="CG7" s="24" t="s">
        <v>102</v>
      </c>
      <c r="CH7" s="24" t="s">
        <v>102</v>
      </c>
      <c r="CI7" s="24" t="s">
        <v>102</v>
      </c>
      <c r="CJ7" s="24">
        <v>159.49</v>
      </c>
      <c r="CK7" s="24">
        <v>157.81</v>
      </c>
      <c r="CL7" s="24">
        <v>134.97999999999999</v>
      </c>
      <c r="CM7" s="24" t="s">
        <v>102</v>
      </c>
      <c r="CN7" s="24" t="s">
        <v>102</v>
      </c>
      <c r="CO7" s="24" t="s">
        <v>102</v>
      </c>
      <c r="CP7" s="24">
        <v>61.72</v>
      </c>
      <c r="CQ7" s="24">
        <v>59.89</v>
      </c>
      <c r="CR7" s="24" t="s">
        <v>102</v>
      </c>
      <c r="CS7" s="24" t="s">
        <v>102</v>
      </c>
      <c r="CT7" s="24" t="s">
        <v>102</v>
      </c>
      <c r="CU7" s="24">
        <v>65.28</v>
      </c>
      <c r="CV7" s="24">
        <v>64.92</v>
      </c>
      <c r="CW7" s="24">
        <v>59.99</v>
      </c>
      <c r="CX7" s="24" t="s">
        <v>102</v>
      </c>
      <c r="CY7" s="24" t="s">
        <v>102</v>
      </c>
      <c r="CZ7" s="24" t="s">
        <v>102</v>
      </c>
      <c r="DA7" s="24">
        <v>86.45</v>
      </c>
      <c r="DB7" s="24">
        <v>87.28</v>
      </c>
      <c r="DC7" s="24" t="s">
        <v>102</v>
      </c>
      <c r="DD7" s="24" t="s">
        <v>102</v>
      </c>
      <c r="DE7" s="24" t="s">
        <v>102</v>
      </c>
      <c r="DF7" s="24">
        <v>92.72</v>
      </c>
      <c r="DG7" s="24">
        <v>92.88</v>
      </c>
      <c r="DH7" s="24">
        <v>95.72</v>
      </c>
      <c r="DI7" s="24" t="s">
        <v>102</v>
      </c>
      <c r="DJ7" s="24" t="s">
        <v>102</v>
      </c>
      <c r="DK7" s="24" t="s">
        <v>102</v>
      </c>
      <c r="DL7" s="24">
        <v>3.75</v>
      </c>
      <c r="DM7" s="24">
        <v>7.44</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2023-01-25T06:56:36Z</cp:lastPrinted>
  <dcterms:created xsi:type="dcterms:W3CDTF">2023-01-12T23:27:34Z</dcterms:created>
  <dcterms:modified xsi:type="dcterms:W3CDTF">2023-02-08T05:47:47Z</dcterms:modified>
  <cp:category/>
</cp:coreProperties>
</file>