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3_特定地域生活排水（法非適）4\21_常陸大宮市\"/>
    </mc:Choice>
  </mc:AlternateContent>
  <workbookProtection workbookAlgorithmName="SHA-512" workbookHashValue="aBc2nZAo1gPMhyy4SUigejeOHe7g5OwefA0Uuioc5DkLEkULt7C61XTykQ2Ck64e+8J8HqK3vcJCvjzPaK/Vqg==" workbookSaltValue="uxy0MQWY2PNk8dpLubXUjA==" workbookSpinCount="100000" lockStructure="1"/>
  <bookViews>
    <workbookView xWindow="0" yWindow="0" windowWidth="15360" windowHeight="764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T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<sst xmlns="http://schemas.openxmlformats.org/spreadsheetml/2006/main" count="247" uniqueCount="120">
  <si>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</si>
  <si>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</si>
  <si>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</si>
  <si>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</si>
  <si>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</si>
  <si>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</si>
  <si>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</si>
  <si>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</si>
  <si>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</si>
  <si>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</si>
  <si>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</si>
  <si>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</si>
  <si>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</si>
  <si>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</si>
  <si>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</si>
  <si>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</si>
  <si>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</si>
  <si>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</si>
  <si>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</si>
  <si>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</si>
  <si>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</si>
  <si>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</si>
  <si>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</si>
  <si>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</si>
  <si>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</si>
  <si>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</si>
  <si>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</si>
  <si>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</si>
  <si>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</si>
  <si>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</si>
  <si>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</si>
  <si>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</si>
  <si>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</si>
  <si>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</si>
  <si>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</si>
  <si>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</si>
  <si>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</si>
  <si>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</si>
  <si>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</si>
  <si>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</si>
  <si>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</si>
  <si>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</si>
  <si>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</si>
  <si>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</si>
  <si>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</si>
  <si>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</si>
  <si>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</si>
  <si>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</si>
  <si>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</si>
  <si>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</si>
  <si>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</si>
  <si>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</si>
  <si>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</si>
  <si>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</si>
  <si>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</si>
  <si>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</si>
  <si>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</si>
  <si>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</si>
  <si>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</si>
  <si>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</si>
  <si>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</si>
  <si>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</si>
  <si>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</si>
  <si>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</si>
  <si>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</si>
  <si>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</si>
  <si>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</si>
  <si>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</si>
  <si>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</si>
  <si>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</si>
  <si>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</si>
  <si>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</si>
  <si>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</si>
  <si>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</si>
  <si>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</si>
  <si>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</si>
  <si>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</si>
  <si>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</si>
  <si>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</si>
  <si>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</si>
  <si>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</si>
  <si>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</si>
  <si>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</si>
  <si>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</si>
  <si>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</si>
  <si>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</si>
  <si>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</si>
  <si>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</si>
  <si>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</si>
  <si>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</si>
  <si>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</si>
  <si>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</si>
  <si>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</si>
  <si>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</si>
  <si>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</si>
  <si>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</si>
  <si>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</si>
  <si>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常陸大宮市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</si>
  <si>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</si>
  <si>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</si>
  <si>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</si>
  <si>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</si>
  <si>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</si>
  <si>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</si>
  <si>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</si>
  <si>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</si>
  <si>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</si>
  <si>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</si>
  <si>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</si>
  <si>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</si>
  <si>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</si>
  <si>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</si>
  <si>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</si>
  <si>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</si>
  <si>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</si>
  <si>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</si>
  <si>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</si>
  <si>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本事業は平成14年から供用開始した事業であり，浄化槽の耐用年数は40年であることから，耐用年数の到達はまだ先であり，施設としては比較的新しいものである。</t>
    <rPh sb="1" eb="2">
      <t>ホン</t>
    </rPh>
    <rPh sb="2" eb="4">
      <t>ジギョウ</t>
    </rPh>
    <rPh sb="5" eb="7">
      <t>ヘイセイ</t>
    </rPh>
    <rPh sb="9" eb="10">
      <t>トシ</t>
    </rPh>
    <rPh sb="12" eb="14">
      <t>キョウヨウ</t>
    </rPh>
    <rPh sb="14" eb="16">
      <t>カイシ</t>
    </rPh>
    <rPh sb="18" eb="20">
      <t>ジギョウ</t>
    </rPh>
    <rPh sb="24" eb="27">
      <t>ジョウカソウ</t>
    </rPh>
    <rPh sb="28" eb="30">
      <t>タイヨウ</t>
    </rPh>
    <rPh sb="30" eb="32">
      <t>ネンスウ</t>
    </rPh>
    <rPh sb="35" eb="36">
      <t>ネン</t>
    </rPh>
    <rPh sb="44" eb="46">
      <t>タイヨウ</t>
    </rPh>
    <rPh sb="46" eb="48">
      <t>ネンスウ</t>
    </rPh>
    <rPh sb="49" eb="51">
      <t>トウタツ</t>
    </rPh>
    <rPh sb="54" eb="55">
      <t>サキ</t>
    </rPh>
    <rPh sb="59" eb="61">
      <t>シセツ</t>
    </rPh>
    <rPh sb="65" eb="68">
      <t>ヒカクテキ</t>
    </rPh>
    <rPh sb="68" eb="69">
      <t>アタラ</t>
    </rPh>
    <phoneticPr fontId="16"/>
  </si>
  <si>
    <t>①収益的収支比率：前年度比6.94ポイント増の104.82％となった。主な要因としては，維持管理に係る経費の減や公債費の償還金が減となったためである。
④企業債残高対事業規模比率：前年度比26.59ポイント減の5.50％となり，全国平均及び類似団体と比較して著しく低い数値となった。これは新規の整備を行っていないことから地方債の発行がなく，地方債残高が減少したためである。
⑤経費回収率：前年度比1.09ポイント増の48.82％となり，全国平均及び類似団体と比較して低い数値となった。これは，汚水処理に係る維持管理費に対し料金水準が低いことが要因である。
⑥汚水処理原価：前年度比0.15ポイント減の150.00円となり，全国平均及び類似団体と比較して低い数値となった。
⑦施設利用率：前年度比0.34ポイント減の100.00％となり，全国平均及び類似団体と比較して著しく高い数値となった。これは，特定地域生活排水処理施設として適正に施設利用がされているものである。
⑧水洗化率:全国平均及び類似団体と比較して高い100％となった。これは，特定地域生活排水処理施設の利用者は水洗化していることが前提となるためである。</t>
    <rPh sb="1" eb="4">
      <t>シュウエキテキ</t>
    </rPh>
    <rPh sb="4" eb="6">
      <t>シュウシ</t>
    </rPh>
    <rPh sb="6" eb="8">
      <t>ヒリツ</t>
    </rPh>
    <rPh sb="9" eb="13">
      <t>ゼンネンドヒ</t>
    </rPh>
    <rPh sb="21" eb="22">
      <t>ゾウ</t>
    </rPh>
    <rPh sb="35" eb="36">
      <t>オモ</t>
    </rPh>
    <rPh sb="37" eb="39">
      <t>ヨウイン</t>
    </rPh>
    <rPh sb="44" eb="46">
      <t>イジ</t>
    </rPh>
    <rPh sb="56" eb="59">
      <t>コウサイヒ</t>
    </rPh>
    <rPh sb="60" eb="62">
      <t>ショウカン</t>
    </rPh>
    <rPh sb="62" eb="63">
      <t>キン</t>
    </rPh>
    <rPh sb="64" eb="65">
      <t>ゲン</t>
    </rPh>
    <rPh sb="77" eb="80">
      <t>キギョウサイ</t>
    </rPh>
    <rPh sb="80" eb="82">
      <t>ザンダカ</t>
    </rPh>
    <rPh sb="82" eb="83">
      <t>タイ</t>
    </rPh>
    <rPh sb="83" eb="85">
      <t>ジギョウ</t>
    </rPh>
    <rPh sb="85" eb="87">
      <t>キボ</t>
    </rPh>
    <rPh sb="87" eb="89">
      <t>ヒリツ</t>
    </rPh>
    <rPh sb="90" eb="93">
      <t>ゼンネンド</t>
    </rPh>
    <rPh sb="93" eb="94">
      <t>ヒ</t>
    </rPh>
    <rPh sb="103" eb="104">
      <t>ゲン</t>
    </rPh>
    <rPh sb="114" eb="116">
      <t>ゼンコク</t>
    </rPh>
    <rPh sb="116" eb="118">
      <t>ヘイキン</t>
    </rPh>
    <rPh sb="118" eb="119">
      <t>オヨ</t>
    </rPh>
    <rPh sb="120" eb="122">
      <t>ルイジ</t>
    </rPh>
    <rPh sb="122" eb="124">
      <t>ダンタイ</t>
    </rPh>
    <rPh sb="125" eb="127">
      <t>ヒカク</t>
    </rPh>
    <rPh sb="129" eb="130">
      <t>イチジル</t>
    </rPh>
    <rPh sb="132" eb="133">
      <t>ヒク</t>
    </rPh>
    <rPh sb="134" eb="136">
      <t>スウチ</t>
    </rPh>
    <rPh sb="144" eb="146">
      <t>シンキ</t>
    </rPh>
    <rPh sb="147" eb="149">
      <t>セイビ</t>
    </rPh>
    <rPh sb="150" eb="151">
      <t>オコナ</t>
    </rPh>
    <rPh sb="160" eb="163">
      <t>チホウサイ</t>
    </rPh>
    <rPh sb="164" eb="166">
      <t>ハッコウ</t>
    </rPh>
    <rPh sb="170" eb="173">
      <t>チホウサイ</t>
    </rPh>
    <rPh sb="173" eb="175">
      <t>ザンダカ</t>
    </rPh>
    <rPh sb="176" eb="178">
      <t>ゲンショウ</t>
    </rPh>
    <rPh sb="188" eb="190">
      <t>ケイヒ</t>
    </rPh>
    <rPh sb="190" eb="193">
      <t>カイシュウリツ</t>
    </rPh>
    <rPh sb="194" eb="197">
      <t>ゼンネンド</t>
    </rPh>
    <rPh sb="197" eb="198">
      <t>ヒ</t>
    </rPh>
    <rPh sb="206" eb="207">
      <t>ゾウ</t>
    </rPh>
    <rPh sb="218" eb="220">
      <t>ゼンコク</t>
    </rPh>
    <rPh sb="220" eb="222">
      <t>ヘイキン</t>
    </rPh>
    <rPh sb="222" eb="223">
      <t>オヨ</t>
    </rPh>
    <rPh sb="224" eb="226">
      <t>ルイジ</t>
    </rPh>
    <rPh sb="226" eb="228">
      <t>ダンタイ</t>
    </rPh>
    <rPh sb="229" eb="231">
      <t>ヒカク</t>
    </rPh>
    <rPh sb="233" eb="234">
      <t>ヒク</t>
    </rPh>
    <rPh sb="235" eb="237">
      <t>スウチ</t>
    </rPh>
    <rPh sb="246" eb="248">
      <t>オスイ</t>
    </rPh>
    <rPh sb="248" eb="250">
      <t>ショリ</t>
    </rPh>
    <rPh sb="251" eb="252">
      <t>カカ</t>
    </rPh>
    <rPh sb="253" eb="255">
      <t>イジ</t>
    </rPh>
    <rPh sb="255" eb="258">
      <t>カンリヒ</t>
    </rPh>
    <rPh sb="259" eb="260">
      <t>タイ</t>
    </rPh>
    <rPh sb="261" eb="263">
      <t>リョウキン</t>
    </rPh>
    <rPh sb="263" eb="265">
      <t>スイジュン</t>
    </rPh>
    <rPh sb="266" eb="267">
      <t>ヒク</t>
    </rPh>
    <rPh sb="271" eb="273">
      <t>ヨウイン</t>
    </rPh>
    <rPh sb="279" eb="281">
      <t>オスイ</t>
    </rPh>
    <rPh sb="281" eb="283">
      <t>ショリ</t>
    </rPh>
    <rPh sb="283" eb="285">
      <t>ゲンカ</t>
    </rPh>
    <rPh sb="286" eb="289">
      <t>ゼンネンド</t>
    </rPh>
    <rPh sb="289" eb="290">
      <t>ヒ</t>
    </rPh>
    <rPh sb="298" eb="299">
      <t>ゲン</t>
    </rPh>
    <rPh sb="306" eb="307">
      <t>エン</t>
    </rPh>
    <rPh sb="311" eb="313">
      <t>ゼンコク</t>
    </rPh>
    <rPh sb="313" eb="315">
      <t>ヘイキン</t>
    </rPh>
    <rPh sb="315" eb="316">
      <t>オヨ</t>
    </rPh>
    <rPh sb="317" eb="319">
      <t>ルイジ</t>
    </rPh>
    <rPh sb="319" eb="321">
      <t>ダンタイ</t>
    </rPh>
    <rPh sb="322" eb="324">
      <t>ヒカク</t>
    </rPh>
    <rPh sb="326" eb="327">
      <t>ヒク</t>
    </rPh>
    <rPh sb="328" eb="330">
      <t>スウチ</t>
    </rPh>
    <rPh sb="337" eb="339">
      <t>シセツ</t>
    </rPh>
    <rPh sb="339" eb="342">
      <t>リヨウリツ</t>
    </rPh>
    <rPh sb="343" eb="346">
      <t>ゼンネンド</t>
    </rPh>
    <rPh sb="346" eb="347">
      <t>ヒ</t>
    </rPh>
    <rPh sb="355" eb="356">
      <t>ゲン</t>
    </rPh>
    <rPh sb="368" eb="370">
      <t>ゼンコク</t>
    </rPh>
    <rPh sb="370" eb="372">
      <t>ヘイキン</t>
    </rPh>
    <rPh sb="372" eb="373">
      <t>オヨ</t>
    </rPh>
    <rPh sb="374" eb="376">
      <t>ルイジ</t>
    </rPh>
    <rPh sb="376" eb="378">
      <t>ダンタイ</t>
    </rPh>
    <rPh sb="379" eb="381">
      <t>ヒカク</t>
    </rPh>
    <rPh sb="383" eb="384">
      <t>イチジル</t>
    </rPh>
    <rPh sb="386" eb="387">
      <t>タカ</t>
    </rPh>
    <rPh sb="388" eb="390">
      <t>スウチ</t>
    </rPh>
    <rPh sb="399" eb="401">
      <t>トクテイ</t>
    </rPh>
    <rPh sb="401" eb="403">
      <t>チイキ</t>
    </rPh>
    <rPh sb="403" eb="405">
      <t>セイカツ</t>
    </rPh>
    <rPh sb="405" eb="407">
      <t>ハイスイ</t>
    </rPh>
    <rPh sb="407" eb="409">
      <t>ショリ</t>
    </rPh>
    <rPh sb="409" eb="411">
      <t>シセツ</t>
    </rPh>
    <rPh sb="414" eb="416">
      <t>テキセイ</t>
    </rPh>
    <rPh sb="417" eb="419">
      <t>シセツ</t>
    </rPh>
    <rPh sb="419" eb="421">
      <t>リヨウ</t>
    </rPh>
    <rPh sb="440" eb="442">
      <t>ゼンコク</t>
    </rPh>
    <rPh sb="442" eb="444">
      <t>ヘイキン</t>
    </rPh>
    <rPh sb="444" eb="445">
      <t>オヨ</t>
    </rPh>
    <rPh sb="446" eb="448">
      <t>ルイジ</t>
    </rPh>
    <rPh sb="448" eb="450">
      <t>ダンタイ</t>
    </rPh>
    <rPh sb="451" eb="453">
      <t>ヒカク</t>
    </rPh>
    <rPh sb="455" eb="456">
      <t>タカ</t>
    </rPh>
    <rPh sb="483" eb="486">
      <t>リヨウシャ</t>
    </rPh>
    <rPh sb="487" eb="490">
      <t>スイセンカ</t>
    </rPh>
    <rPh sb="497" eb="499">
      <t>ゼンテイ</t>
    </rPh>
    <phoneticPr fontId="16"/>
  </si>
  <si>
    <t>　特定地域排水処理事業については，各分析項目とも良好な数値となっている。収益的収支比率については100％を超えたが，使用料収益では維持管理費を賄えていない状況である。不足分については，一般会計からの繰入金に依存している状況であり，区域内の人口減少が著しく，使用料の増が見込めない中においては，現状のままでは今後も改善の見通しがたたない状況である。
　また，長期的に見た場合，浄化槽本体の老朽化に対する修繕費用の増加や，今後必然的に到来する浄化槽の莫大な更新費用などが想定され，投資規模に応じた使用料の見直しを行う必要があるが，他の下水道事業の料金との均衡が保てなくなることが想定される。
　さらには，空き家が増えることにより個人の敷地に公有財産が残置されるという問題が顕在化しており，今後も増加することが懸念されていることから，令和5年度末で事業の廃止を行い，浄化槽を個人に移譲することとした。</t>
    <rPh sb="1" eb="3">
      <t>トクテイ</t>
    </rPh>
    <rPh sb="3" eb="5">
      <t>チイキ</t>
    </rPh>
    <rPh sb="5" eb="7">
      <t>ハイスイ</t>
    </rPh>
    <rPh sb="7" eb="9">
      <t>ショリ</t>
    </rPh>
    <rPh sb="9" eb="11">
      <t>ジギョウ</t>
    </rPh>
    <rPh sb="17" eb="18">
      <t>カク</t>
    </rPh>
    <rPh sb="18" eb="20">
      <t>ブンセキ</t>
    </rPh>
    <rPh sb="20" eb="22">
      <t>コウモク</t>
    </rPh>
    <rPh sb="24" eb="26">
      <t>リョウコウ</t>
    </rPh>
    <rPh sb="27" eb="29">
      <t>スウチ</t>
    </rPh>
    <rPh sb="36" eb="39">
      <t>シュウエキテキ</t>
    </rPh>
    <rPh sb="39" eb="41">
      <t>シュウシ</t>
    </rPh>
    <rPh sb="41" eb="43">
      <t>ヒリツ</t>
    </rPh>
    <rPh sb="53" eb="54">
      <t>コ</t>
    </rPh>
    <rPh sb="58" eb="61">
      <t>シヨウリョウ</t>
    </rPh>
    <rPh sb="61" eb="63">
      <t>シュウエキ</t>
    </rPh>
    <rPh sb="65" eb="67">
      <t>イジ</t>
    </rPh>
    <rPh sb="67" eb="70">
      <t>カンリヒ</t>
    </rPh>
    <rPh sb="71" eb="72">
      <t>マカナ</t>
    </rPh>
    <rPh sb="77" eb="79">
      <t>ジョウキョウ</t>
    </rPh>
    <rPh sb="83" eb="86">
      <t>フソクブン</t>
    </rPh>
    <rPh sb="92" eb="94">
      <t>イッパン</t>
    </rPh>
    <rPh sb="94" eb="96">
      <t>カイケイ</t>
    </rPh>
    <rPh sb="99" eb="102">
      <t>クリイレキン</t>
    </rPh>
    <rPh sb="103" eb="105">
      <t>イゾン</t>
    </rPh>
    <rPh sb="109" eb="111">
      <t>ジョウキョウ</t>
    </rPh>
    <rPh sb="115" eb="118">
      <t>クイキナイ</t>
    </rPh>
    <rPh sb="119" eb="121">
      <t>ジンコウ</t>
    </rPh>
    <rPh sb="121" eb="123">
      <t>ゲンショウ</t>
    </rPh>
    <rPh sb="124" eb="125">
      <t>イチジル</t>
    </rPh>
    <rPh sb="128" eb="131">
      <t>シヨウリョウ</t>
    </rPh>
    <rPh sb="132" eb="133">
      <t>ゾウ</t>
    </rPh>
    <rPh sb="134" eb="136">
      <t>ミコ</t>
    </rPh>
    <rPh sb="139" eb="140">
      <t>ナカ</t>
    </rPh>
    <rPh sb="146" eb="148">
      <t>ゲンジョウ</t>
    </rPh>
    <rPh sb="153" eb="155">
      <t>コンゴ</t>
    </rPh>
    <rPh sb="156" eb="158">
      <t>カイゼン</t>
    </rPh>
    <rPh sb="159" eb="161">
      <t>ミトオ</t>
    </rPh>
    <rPh sb="167" eb="169">
      <t>ジョウキョウ</t>
    </rPh>
    <rPh sb="178" eb="181">
      <t>チョウキテキ</t>
    </rPh>
    <rPh sb="182" eb="183">
      <t>ミ</t>
    </rPh>
    <rPh sb="184" eb="186">
      <t>バアイ</t>
    </rPh>
    <rPh sb="187" eb="190">
      <t>ジョウカソウ</t>
    </rPh>
    <rPh sb="190" eb="192">
      <t>ホンタイ</t>
    </rPh>
    <rPh sb="193" eb="196">
      <t>ロウキュウカ</t>
    </rPh>
    <rPh sb="197" eb="198">
      <t>タイ</t>
    </rPh>
    <rPh sb="200" eb="202">
      <t>シュウゼン</t>
    </rPh>
    <rPh sb="202" eb="204">
      <t>ヒヨウ</t>
    </rPh>
    <rPh sb="205" eb="207">
      <t>ゾウカ</t>
    </rPh>
    <rPh sb="209" eb="211">
      <t>コンゴ</t>
    </rPh>
    <rPh sb="211" eb="214">
      <t>ヒツゼンテキ</t>
    </rPh>
    <rPh sb="215" eb="217">
      <t>トウライ</t>
    </rPh>
    <rPh sb="219" eb="222">
      <t>ジョウカソウ</t>
    </rPh>
    <rPh sb="223" eb="225">
      <t>バクダイ</t>
    </rPh>
    <rPh sb="226" eb="228">
      <t>コウシン</t>
    </rPh>
    <rPh sb="228" eb="230">
      <t>ヒヨウ</t>
    </rPh>
    <rPh sb="233" eb="235">
      <t>ソウテイ</t>
    </rPh>
    <rPh sb="238" eb="240">
      <t>トウシ</t>
    </rPh>
    <rPh sb="240" eb="242">
      <t>キボ</t>
    </rPh>
    <rPh sb="243" eb="244">
      <t>オウ</t>
    </rPh>
    <rPh sb="246" eb="249">
      <t>シヨウリョウ</t>
    </rPh>
    <rPh sb="250" eb="252">
      <t>ミナオ</t>
    </rPh>
    <rPh sb="254" eb="255">
      <t>オコナ</t>
    </rPh>
    <rPh sb="256" eb="258">
      <t>ヒツヨウ</t>
    </rPh>
    <rPh sb="263" eb="264">
      <t>タ</t>
    </rPh>
    <rPh sb="265" eb="268">
      <t>ゲスイドウ</t>
    </rPh>
    <rPh sb="275" eb="277">
      <t>キンコウ</t>
    </rPh>
    <rPh sb="278" eb="279">
      <t>タモ</t>
    </rPh>
    <rPh sb="287" eb="289">
      <t>ソウテイ</t>
    </rPh>
    <rPh sb="300" eb="301">
      <t>ア</t>
    </rPh>
    <rPh sb="302" eb="303">
      <t>ヤ</t>
    </rPh>
    <rPh sb="304" eb="305">
      <t>フ</t>
    </rPh>
    <rPh sb="312" eb="314">
      <t>コジン</t>
    </rPh>
    <rPh sb="315" eb="317">
      <t>シキチ</t>
    </rPh>
    <rPh sb="318" eb="320">
      <t>コウユウ</t>
    </rPh>
    <rPh sb="320" eb="322">
      <t>ザイサン</t>
    </rPh>
    <rPh sb="323" eb="325">
      <t>ザンチ</t>
    </rPh>
    <rPh sb="331" eb="333">
      <t>モンダイ</t>
    </rPh>
    <rPh sb="342" eb="344">
      <t>コンゴ</t>
    </rPh>
    <rPh sb="345" eb="347">
      <t>ゾウカ</t>
    </rPh>
    <rPh sb="352" eb="354">
      <t>ケネン</t>
    </rPh>
    <rPh sb="364" eb="366">
      <t>レイワ</t>
    </rPh>
    <rPh sb="367" eb="369">
      <t>ネンド</t>
    </rPh>
    <rPh sb="369" eb="370">
      <t>マツ</t>
    </rPh>
    <rPh sb="371" eb="373">
      <t>ジギョウ</t>
    </rPh>
    <rPh sb="374" eb="376">
      <t>ハイシ</t>
    </rPh>
    <rPh sb="377" eb="378">
      <t>オコナ</t>
    </rPh>
    <rPh sb="380" eb="383">
      <t>ジョウカソウ</t>
    </rPh>
    <rPh sb="384" eb="386">
      <t>コジン</t>
    </rPh>
    <rPh sb="387" eb="389">
      <t>イジョウ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</si>
</sst>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EA-4526-9459-C905BF924C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2EA-4526-9459-C905BF924C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100.34</c:v>
                </c:pt>
                <c:pt idx="4">
                  <c:v>100</c:v>
                </c:pt>
              </c:numCache>
            </c:numRef>
          </c:val>
          <c:extLst>
            <c:ext xmlns:c16="http://schemas.microsoft.com/office/drawing/2014/chart" uri="{C3380CC4-5D6E-409C-BE32-E72D297353CC}">
              <c16:uniqueId val="{00000000-0EC8-4D61-A760-16A81F3490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0EC8-4D61-A760-16A81F3490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B8C-4996-9470-D601DB22A3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AB8C-4996-9470-D601DB22A3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93.07</c:v>
                </c:pt>
                <c:pt idx="1">
                  <c:v>98.32</c:v>
                </c:pt>
                <c:pt idx="2">
                  <c:v>101.26</c:v>
                </c:pt>
                <c:pt idx="3">
                  <c:v>97.88</c:v>
                </c:pt>
                <c:pt idx="4">
                  <c:v>104.82</c:v>
                </c:pt>
              </c:numCache>
            </c:numRef>
          </c:val>
          <c:extLst>
            <c:ext xmlns:c16="http://schemas.microsoft.com/office/drawing/2014/chart" uri="{C3380CC4-5D6E-409C-BE32-E72D297353CC}">
              <c16:uniqueId val="{00000000-BF81-4814-9320-3878EA7015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81-4814-9320-3878EA7015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B-463C-8B8C-591063CE75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B-463C-8B8C-591063CE75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13-4280-AFE3-6168998160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3-4280-AFE3-6168998160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C-44F3-8035-2C623F007D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C-44F3-8035-2C623F007D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98-4346-9358-123B6973F2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98-4346-9358-123B6973F2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143.37</c:v>
                </c:pt>
                <c:pt idx="1">
                  <c:v>113.43</c:v>
                </c:pt>
                <c:pt idx="2">
                  <c:v>65.989999999999995</c:v>
                </c:pt>
                <c:pt idx="3">
                  <c:v>32.090000000000003</c:v>
                </c:pt>
                <c:pt idx="4">
                  <c:v>5.5</c:v>
                </c:pt>
              </c:numCache>
            </c:numRef>
          </c:val>
          <c:extLst>
            <c:ext xmlns:c16="http://schemas.microsoft.com/office/drawing/2014/chart" uri="{C3380CC4-5D6E-409C-BE32-E72D297353CC}">
              <c16:uniqueId val="{00000000-DB90-4F51-A894-476C8C5ED3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DB90-4F51-A894-476C8C5ED3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49.64</c:v>
                </c:pt>
                <c:pt idx="1">
                  <c:v>49.15</c:v>
                </c:pt>
                <c:pt idx="2">
                  <c:v>41.78</c:v>
                </c:pt>
                <c:pt idx="3">
                  <c:v>47.73</c:v>
                </c:pt>
                <c:pt idx="4">
                  <c:v>48.82</c:v>
                </c:pt>
              </c:numCache>
            </c:numRef>
          </c:val>
          <c:extLst>
            <c:ext xmlns:c16="http://schemas.microsoft.com/office/drawing/2014/chart" uri="{C3380CC4-5D6E-409C-BE32-E72D297353CC}">
              <c16:uniqueId val="{00000000-79F8-4022-A775-100F85941C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79F8-4022-A775-100F85941C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174.4</c:v>
                </c:pt>
                <c:pt idx="3">
                  <c:v>150.15</c:v>
                </c:pt>
                <c:pt idx="4">
                  <c:v>150</c:v>
                </c:pt>
              </c:numCache>
            </c:numRef>
          </c:val>
          <c:extLst>
            <c:ext xmlns:c16="http://schemas.microsoft.com/office/drawing/2014/chart" uri="{C3380CC4-5D6E-409C-BE32-E72D297353CC}">
              <c16:uniqueId val="{00000000-D1A2-4F95-809E-C5A49D0225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D1A2-4F95-809E-C5A49D0225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茨城県　常陸大宮市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40590</v>
      </c>
      <c r="AM8" s="51"/>
      <c r="AN8" s="51"/>
      <c r="AO8" s="51"/>
      <c r="AP8" s="51"/>
      <c r="AQ8" s="51"/>
      <c r="AR8" s="51"/>
      <c r="AS8" s="51"/>
      <c r="AT8" s="46">
        <f>データ!T6</f>
        <v>348.45</v>
      </c>
      <c r="AU8" s="46"/>
      <c r="AV8" s="46"/>
      <c r="AW8" s="46"/>
      <c r="AX8" s="46"/>
      <c r="AY8" s="46"/>
      <c r="AZ8" s="46"/>
      <c r="BA8" s="46"/>
      <c r="BB8" s="46">
        <f>データ!U6</f>
        <v>116.49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3.06</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1237</v>
      </c>
      <c r="AM10" s="51"/>
      <c r="AN10" s="51"/>
      <c r="AO10" s="51"/>
      <c r="AP10" s="51"/>
      <c r="AQ10" s="51"/>
      <c r="AR10" s="51"/>
      <c r="AS10" s="51"/>
      <c r="AT10" s="46">
        <f>データ!W6</f>
        <v>216.91</v>
      </c>
      <c r="AU10" s="46"/>
      <c r="AV10" s="46"/>
      <c r="AW10" s="46"/>
      <c r="AX10" s="46"/>
      <c r="AY10" s="46"/>
      <c r="AZ10" s="46"/>
      <c r="BA10" s="46"/>
      <c r="BB10" s="46">
        <f>データ!X6</f>
        <v>5.7</v>
      </c>
      <c r="BC10" s="46"/>
      <c r="BD10" s="46"/>
      <c r="BE10" s="46"/>
      <c r="BF10" s="46"/>
      <c r="BG10" s="46"/>
      <c r="BH10" s="46"/>
      <c r="BI10" s="46"/>
      <c r="BJ10" s="2"/>
      <c r="BK10" s="2"/>
      <c r="BL10" s="76" t="s">
        <v>22</v>
      </c>
      <c r="BM10" s="77"/>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24</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2"/>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2"/>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2"/>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2"/>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2"/>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2"/>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2"/>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2"/>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2"/>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2"/>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2"/>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2"/>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2"/>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2"/>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2"/>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b9A44jKwO+5azusN5Zn0w3kEbtWFugpF26nwDv87o859WLbq/RumTx8JbK3ZQr2lxZCJLU9jy+uv2JdZVQPHDQ==" saltValue="IsL7F8y3EZ3LZhTP1Rxp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4" t="s">
        <v>53</v>
      </c>
      <c r="I3" s="85"/>
      <c r="J3" s="85"/>
      <c r="K3" s="85"/>
      <c r="L3" s="85"/>
      <c r="M3" s="85"/>
      <c r="N3" s="85"/>
      <c r="O3" s="85"/>
      <c r="P3" s="85"/>
      <c r="Q3" s="85"/>
      <c r="R3" s="85"/>
      <c r="S3" s="85"/>
      <c r="T3" s="85"/>
      <c r="U3" s="85"/>
      <c r="V3" s="85"/>
      <c r="W3" s="85"/>
      <c r="X3" s="86"/>
      <c r="Y3" s="90"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28" t="s">
        <v>56</v>
      </c>
      <c r="B4" s="30"/>
      <c r="C4" s="30"/>
      <c r="D4" s="30"/>
      <c r="E4" s="30"/>
      <c r="F4" s="30"/>
      <c r="G4" s="30"/>
      <c r="H4" s="87"/>
      <c r="I4" s="88"/>
      <c r="J4" s="88"/>
      <c r="K4" s="88"/>
      <c r="L4" s="88"/>
      <c r="M4" s="88"/>
      <c r="N4" s="88"/>
      <c r="O4" s="88"/>
      <c r="P4" s="88"/>
      <c r="Q4" s="88"/>
      <c r="R4" s="88"/>
      <c r="S4" s="88"/>
      <c r="T4" s="88"/>
      <c r="U4" s="88"/>
      <c r="V4" s="88"/>
      <c r="W4" s="88"/>
      <c r="X4" s="89"/>
      <c r="Y4" s="83" t="s">
        <v>57</v>
      </c>
      <c r="Z4" s="83"/>
      <c r="AA4" s="83"/>
      <c r="AB4" s="83"/>
      <c r="AC4" s="83"/>
      <c r="AD4" s="83"/>
      <c r="AE4" s="83"/>
      <c r="AF4" s="83"/>
      <c r="AG4" s="83"/>
      <c r="AH4" s="83"/>
      <c r="AI4" s="83"/>
      <c r="AJ4" s="83" t="s">
        <v>58</v>
      </c>
      <c r="AK4" s="83"/>
      <c r="AL4" s="83"/>
      <c r="AM4" s="83"/>
      <c r="AN4" s="83"/>
      <c r="AO4" s="83"/>
      <c r="AP4" s="83"/>
      <c r="AQ4" s="83"/>
      <c r="AR4" s="83"/>
      <c r="AS4" s="83"/>
      <c r="AT4" s="83"/>
      <c r="AU4" s="83" t="s">
        <v>59</v>
      </c>
      <c r="AV4" s="83"/>
      <c r="AW4" s="83"/>
      <c r="AX4" s="83"/>
      <c r="AY4" s="83"/>
      <c r="AZ4" s="83"/>
      <c r="BA4" s="83"/>
      <c r="BB4" s="83"/>
      <c r="BC4" s="83"/>
      <c r="BD4" s="83"/>
      <c r="BE4" s="83"/>
      <c r="BF4" s="83" t="s">
        <v>60</v>
      </c>
      <c r="BG4" s="83"/>
      <c r="BH4" s="83"/>
      <c r="BI4" s="83"/>
      <c r="BJ4" s="83"/>
      <c r="BK4" s="83"/>
      <c r="BL4" s="83"/>
      <c r="BM4" s="83"/>
      <c r="BN4" s="83"/>
      <c r="BO4" s="83"/>
      <c r="BP4" s="83"/>
      <c r="BQ4" s="83" t="s">
        <v>61</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82252</v>
      </c>
      <c r="D6" s="33">
        <f t="shared" si="3"/>
        <v>47</v>
      </c>
      <c r="E6" s="33">
        <f t="shared" si="3"/>
        <v>18</v>
      </c>
      <c r="F6" s="33">
        <f t="shared" si="3"/>
        <v>0</v>
      </c>
      <c r="G6" s="33">
        <f t="shared" si="3"/>
        <v>0</v>
      </c>
      <c r="H6" s="33" t="str">
        <f t="shared" si="3"/>
        <v>茨城県　常陸大宮市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3.06</v>
      </c>
      <c r="Q6" s="34">
        <f t="shared" si="3"/>
        <v>100</v>
      </c>
      <c r="R6" s="34">
        <f t="shared" si="3"/>
        <v>2970</v>
      </c>
      <c r="S6" s="34">
        <f t="shared" si="3"/>
        <v>40590</v>
      </c>
      <c r="T6" s="34">
        <f t="shared" si="3"/>
        <v>348.45</v>
      </c>
      <c r="U6" s="34">
        <f t="shared" si="3"/>
        <v>116.49</v>
      </c>
      <c r="V6" s="34">
        <f t="shared" si="3"/>
        <v>1237</v>
      </c>
      <c r="W6" s="34">
        <f t="shared" si="3"/>
        <v>216.91</v>
      </c>
      <c r="X6" s="34">
        <f t="shared" si="3"/>
        <v>5.7</v>
      </c>
      <c r="Y6" s="35">
        <f>IF(Y7="",NA(),Y7)</f>
        <v>93.07</v>
      </c>
      <c r="Z6" s="35">
        <f t="shared" ref="Z6:AH6" si="4">IF(Z7="",NA(),Z7)</f>
        <v>98.32</v>
      </c>
      <c r="AA6" s="35">
        <f t="shared" si="4"/>
        <v>101.26</v>
      </c>
      <c r="AB6" s="35">
        <f t="shared" si="4"/>
        <v>97.88</v>
      </c>
      <c r="AC6" s="35">
        <f t="shared" si="4"/>
        <v>104.82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143.37</v>
      </c>
      <c r="BG6" s="35">
        <f t="shared" ref="BG6:BO6" si="7">IF(BG7="",NA(),BG7)</f>
        <v>113.43</v>
      </c>
      <c r="BH6" s="35">
        <f t="shared" si="7"/>
        <v>65.989999999999995</v>
      </c>
      <c r="BI6" s="35">
        <f t="shared" si="7"/>
        <v>32.090000000000003</v>
      </c>
      <c r="BJ6" s="35">
        <f t="shared" si="7"/>
        <v>5.5</v>
      </c>
      <c r="BK6" s="35">
        <f t="shared" si="7"/>
        <v>413.5</v>
      </c>
      <c r="BL6" s="35">
        <f t="shared" si="7"/>
        <v>244.85</v>
      </c>
      <c r="BM6" s="35">
        <f t="shared" si="7"/>
        <v>296.89</v>
      </c>
      <c r="BN6" s="35">
        <f t="shared" si="7"/>
        <v>270.57</v>
      </c>
      <c r="BO6" s="35">
        <f t="shared" si="7"/>
        <v>294.27</v>
      </c>
      <c r="BP6" s="34" t="str">
        <f>IF(BP7="","",IF(BP7="-","【-】","【"&amp;SUBSTITUTE(TEXT(BP7,"#,##0.00"),"-","△")&amp;"】"))</f>
        <v>【314.13】</v>
      </c>
      <c r="BQ6" s="35">
        <f>IF(BQ7="",NA(),BQ7)</f>
        <v>49.64</v>
      </c>
      <c r="BR6" s="35">
        <f t="shared" ref="BR6:BZ6" si="8">IF(BR7="",NA(),BR7)</f>
        <v>49.15</v>
      </c>
      <c r="BS6" s="35">
        <f t="shared" si="8"/>
        <v>41.78</v>
      </c>
      <c r="BT6" s="35">
        <f t="shared" si="8"/>
        <v>47.73</v>
      </c>
      <c r="BU6" s="35">
        <f t="shared" si="8"/>
        <v>48.82</v>
      </c>
      <c r="BV6" s="35">
        <f t="shared" si="8"/>
        <v>55.84</v>
      </c>
      <c r="BW6" s="35">
        <f t="shared" si="8"/>
        <v>64.78</v>
      </c>
      <c r="BX6" s="35">
        <f t="shared" si="8"/>
        <v>63.06</v>
      </c>
      <c r="BY6" s="35">
        <f t="shared" si="8"/>
        <v>62.5</v>
      </c>
      <c r="BZ6" s="35">
        <f t="shared" si="8"/>
        <v>60.59</v>
      </c>
      <c r="CA6" s="34" t="str">
        <f>IF(CA7="","",IF(CA7="-","【-】","【"&amp;SUBSTITUTE(TEXT(CA7,"#,##0.00"),"-","△")&amp;"】"))</f>
        <v>【58.42】</v>
      </c>
      <c r="CB6" s="35">
        <f>IF(CB7="",NA(),CB7)</f>
        <v>150</v>
      </c>
      <c r="CC6" s="35">
        <f t="shared" ref="CC6:CK6" si="9">IF(CC7="",NA(),CC7)</f>
        <v>150</v>
      </c>
      <c r="CD6" s="35">
        <f t="shared" si="9"/>
        <v>174.4</v>
      </c>
      <c r="CE6" s="35">
        <f t="shared" si="9"/>
        <v>150.15</v>
      </c>
      <c r="CF6" s="35">
        <f t="shared" si="9"/>
        <v>150</v>
      </c>
      <c r="CG6" s="35">
        <f t="shared" si="9"/>
        <v>287.57</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100.34</v>
      </c>
      <c r="CQ6" s="35">
        <f t="shared" si="10"/>
        <v>100</v>
      </c>
      <c r="CR6" s="35">
        <f t="shared" si="10"/>
        <v>61.55</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82252</v>
      </c>
      <c r="D7" s="37">
        <v>47</v>
      </c>
      <c r="E7" s="37">
        <v>18</v>
      </c>
      <c r="F7" s="37">
        <v>0</v>
      </c>
      <c r="G7" s="37">
        <v>0</v>
      </c>
      <c r="H7" s="37" t="s">
        <v>97</v>
      </c>
      <c r="I7" s="37" t="s">
        <v>98</v>
      </c>
      <c r="J7" s="37" t="s">
        <v>99</v>
      </c>
      <c r="K7" s="37" t="s">
        <v>100</v>
      </c>
      <c r="L7" s="37" t="s">
        <v>101</v>
      </c>
      <c r="M7" s="37" t="s">
        <v>102</v>
      </c>
      <c r="N7" s="38" t="s">
        <v>103</v>
      </c>
      <c r="O7" s="38" t="s">
        <v>104</v>
      </c>
      <c r="P7" s="38">
        <v>3.06</v>
      </c>
      <c r="Q7" s="38">
        <v>100</v>
      </c>
      <c r="R7" s="38">
        <v>2970</v>
      </c>
      <c r="S7" s="38">
        <v>40590</v>
      </c>
      <c r="T7" s="38">
        <v>348.45</v>
      </c>
      <c r="U7" s="38">
        <v>116.49</v>
      </c>
      <c r="V7" s="38">
        <v>1237</v>
      </c>
      <c r="W7" s="38">
        <v>216.91</v>
      </c>
      <c r="X7" s="38">
        <v>5.7</v>
      </c>
      <c r="Y7" s="38">
        <v>93.07</v>
      </c>
      <c r="Z7" s="38">
        <v>98.32</v>
      </c>
      <c r="AA7" s="38">
        <v>101.26</v>
      </c>
      <c r="AB7" s="38">
        <v>97.88</v>
      </c>
      <c r="AC7" s="38">
        <v>104.82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143.37</v>
      </c>
      <c r="BG7" s="38">
        <v>113.43</v>
      </c>
      <c r="BH7" s="38">
        <v>65.989999999999995</v>
      </c>
      <c r="BI7" s="38">
        <v>32.090000000000003</v>
      </c>
      <c r="BJ7" s="38">
        <v>5.5</v>
      </c>
      <c r="BK7" s="38">
        <v>413.5</v>
      </c>
      <c r="BL7" s="38">
        <v>244.85</v>
      </c>
      <c r="BM7" s="38">
        <v>296.89</v>
      </c>
      <c r="BN7" s="38">
        <v>270.57</v>
      </c>
      <c r="BO7" s="38">
        <v>294.27</v>
      </c>
      <c r="BP7" s="38">
        <v>314.13</v>
      </c>
      <c r="BQ7" s="38">
        <v>49.64</v>
      </c>
      <c r="BR7" s="38">
        <v>49.15</v>
      </c>
      <c r="BS7" s="38">
        <v>41.78</v>
      </c>
      <c r="BT7" s="38">
        <v>47.73</v>
      </c>
      <c r="BU7" s="38">
        <v>48.82</v>
      </c>
      <c r="BV7" s="38">
        <v>55.84</v>
      </c>
      <c r="BW7" s="38">
        <v>64.78</v>
      </c>
      <c r="BX7" s="38">
        <v>63.06</v>
      </c>
      <c r="BY7" s="38">
        <v>62.5</v>
      </c>
      <c r="BZ7" s="38">
        <v>60.59</v>
      </c>
      <c r="CA7" s="38">
        <v>58.42</v>
      </c>
      <c r="CB7" s="38">
        <v>150</v>
      </c>
      <c r="CC7" s="38">
        <v>150</v>
      </c>
      <c r="CD7" s="38">
        <v>174.4</v>
      </c>
      <c r="CE7" s="38">
        <v>150.15</v>
      </c>
      <c r="CF7" s="38">
        <v>150</v>
      </c>
      <c r="CG7" s="38">
        <v>287.57</v>
      </c>
      <c r="CH7" s="38">
        <v>250.21</v>
      </c>
      <c r="CI7" s="38">
        <v>264.77</v>
      </c>
      <c r="CJ7" s="38">
        <v>269.33</v>
      </c>
      <c r="CK7" s="38">
        <v>280.23</v>
      </c>
      <c r="CL7" s="38">
        <v>282.27999999999997</v>
      </c>
      <c r="CM7" s="38">
        <v>100</v>
      </c>
      <c r="CN7" s="38">
        <v>100</v>
      </c>
      <c r="CO7" s="38">
        <v>100</v>
      </c>
      <c r="CP7" s="38">
        <v>100.34</v>
      </c>
      <c r="CQ7" s="38">
        <v>100</v>
      </c>
      <c r="CR7" s="38">
        <v>61.55</v>
      </c>
      <c r="CS7" s="38">
        <v>61.79</v>
      </c>
      <c r="CT7" s="38">
        <v>59.94</v>
      </c>
      <c r="CU7" s="38">
        <v>59.64</v>
      </c>
      <c r="CV7" s="38">
        <v>58.19</v>
      </c>
      <c r="CW7" s="38">
        <v>57.83</v>
      </c>
      <c r="CX7" s="38">
        <v>100</v>
      </c>
      <c r="CY7" s="38">
        <v>100</v>
      </c>
      <c r="CZ7" s="38">
        <v>100</v>
      </c>
      <c r="DA7" s="38">
        <v>100</v>
      </c>
      <c r="DB7" s="38">
        <v>100</v>
      </c>
      <c r="DC7" s="38">
        <v>67.489999999999995</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2022-01-18T02:23:56Z</cp:lastPrinted>
  <dcterms:created xsi:type="dcterms:W3CDTF">2021-12-03T08:09:32Z</dcterms:created>
  <dcterms:modified xsi:type="dcterms:W3CDTF">2022-02-18T00:01:05Z</dcterms:modified>
  <cp:category/>
</cp:coreProperties>
</file>