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1_常陸大宮市\"/>
    </mc:Choice>
  </mc:AlternateContent>
  <workbookProtection workbookAlgorithmName="SHA-512" workbookHashValue="Se8fSqn/38Jm91RIGxQVjrF2dF/uhyDgtBHXCSXMi0F0GU/BBqUNeBSjB5jLX6vVI0oRP+Kv8qGBY1v01Hn8Ug==" workbookSaltValue="EKXZKVuuGXgsKQRu8MSzvA=="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<sst xmlns="http://schemas.openxmlformats.org/spreadsheetml/2006/main" count="278" uniqueCount="116">
  <si>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</si>
  <si>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</si>
  <si>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</si>
  <si>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</si>
  <si>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</si>
  <si>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</si>
  <si>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</si>
  <si>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</si>
  <si>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</si>
  <si>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</si>
  <si>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</si>
  <si>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</si>
  <si>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</si>
  <si>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</si>
  <si>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</si>
  <si>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</si>
  <si>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</si>
  <si>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</si>
  <si>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</si>
  <si>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</si>
  <si>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</si>
  <si>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</si>
  <si>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</si>
  <si>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</si>
  <si>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</si>
  <si>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</si>
  <si>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</si>
  <si>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</si>
  <si>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</si>
  <si>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</si>
  <si>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</si>
  <si>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</si>
  <si>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</si>
  <si>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</si>
  <si>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</si>
  <si>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</si>
  <si>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</si>
  <si>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</si>
  <si>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</si>
  <si>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</si>
  <si>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</si>
  <si>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</si>
  <si>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</si>
  <si>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</si>
  <si>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</si>
  <si>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</si>
  <si>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</si>
  <si>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</si>
  <si>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</si>
  <si>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</si>
  <si>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</si>
  <si>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</si>
  <si>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</si>
  <si>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</si>
  <si>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</si>
  <si>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</si>
  <si>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</si>
  <si>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</si>
  <si>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</si>
  <si>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</si>
  <si>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</si>
  <si>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</si>
  <si>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</si>
  <si>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</si>
  <si>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</si>
  <si>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</si>
  <si>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</si>
  <si>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</si>
  <si>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</si>
  <si>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</si>
  <si>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</si>
  <si>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</si>
  <si>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</si>
  <si>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</si>
  <si>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</si>
  <si>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</si>
  <si>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</si>
  <si>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</si>
  <si>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</si>
  <si>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</si>
  <si>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</si>
  <si>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</si>
  <si>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</si>
  <si>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</si>
  <si>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</si>
  <si>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</si>
  <si>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</si>
  <si>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</si>
  <si>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</si>
  <si>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</si>
  <si>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</si>
  <si>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</si>
  <si>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</si>
  <si>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</si>
  <si>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</si>
  <si>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常陸大宮市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</si>
  <si>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</si>
  <si>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</si>
  <si>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</si>
  <si>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</si>
  <si>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</si>
  <si>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</si>
  <si>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</si>
  <si>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</si>
  <si>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</si>
  <si>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</si>
  <si>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</si>
  <si>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</si>
  <si>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</si>
  <si>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</si>
  <si>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</si>
  <si>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</si>
  <si>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</si>
  <si>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全国平均及び類似団体平均より著しく低い6.76％となった。要因としては、現在、整備計画により毎年度区域の拡大を行っている段階であり、既設管渠についても整備間もないことから、法定耐用年数に近い資産が少ないことが考えられる。今後は、耐用年数の到来を見据えてた効率的な更新・改良が必要である。
③管渠改善率：法定耐用年数に近い管渠が少ないことから、更新がない状態である。将来的には，計画的で実効性のある更新計画が必要である。</t>
    <rPh sb="1" eb="3">
      <t>ユウケイ</t>
    </rPh>
    <rPh sb="3" eb="7">
      <t>コテイシサン</t>
    </rPh>
    <rPh sb="7" eb="9">
      <t>ゲンカ</t>
    </rPh>
    <rPh sb="9" eb="12">
      <t>ショウキャクリツ</t>
    </rPh>
    <rPh sb="13" eb="15">
      <t>ゼンコク</t>
    </rPh>
    <rPh sb="15" eb="17">
      <t>ヘイキン</t>
    </rPh>
    <rPh sb="17" eb="18">
      <t>オヨ</t>
    </rPh>
    <rPh sb="19" eb="21">
      <t>ルイジ</t>
    </rPh>
    <rPh sb="21" eb="23">
      <t>ダンタイ</t>
    </rPh>
    <rPh sb="23" eb="25">
      <t>ヘイキン</t>
    </rPh>
    <rPh sb="27" eb="28">
      <t>イチジル</t>
    </rPh>
    <rPh sb="30" eb="31">
      <t>ヒク</t>
    </rPh>
    <rPh sb="42" eb="44">
      <t>ヨウイン</t>
    </rPh>
    <rPh sb="49" eb="51">
      <t>ゲンザイ</t>
    </rPh>
    <rPh sb="52" eb="54">
      <t>セイビ</t>
    </rPh>
    <rPh sb="54" eb="56">
      <t>ケイカク</t>
    </rPh>
    <rPh sb="59" eb="62">
      <t>マイネンド</t>
    </rPh>
    <rPh sb="62" eb="64">
      <t>クイキ</t>
    </rPh>
    <rPh sb="65" eb="67">
      <t>カクダイ</t>
    </rPh>
    <rPh sb="68" eb="69">
      <t>オコナ</t>
    </rPh>
    <rPh sb="73" eb="75">
      <t>ダンカイ</t>
    </rPh>
    <rPh sb="79" eb="81">
      <t>キセツ</t>
    </rPh>
    <rPh sb="81" eb="83">
      <t>カンキョ</t>
    </rPh>
    <rPh sb="88" eb="90">
      <t>セイビ</t>
    </rPh>
    <rPh sb="90" eb="91">
      <t>マ</t>
    </rPh>
    <rPh sb="99" eb="101">
      <t>ホウテイ</t>
    </rPh>
    <rPh sb="101" eb="103">
      <t>タイヨウ</t>
    </rPh>
    <rPh sb="103" eb="105">
      <t>ネンスウ</t>
    </rPh>
    <rPh sb="106" eb="107">
      <t>チカ</t>
    </rPh>
    <rPh sb="108" eb="110">
      <t>シサン</t>
    </rPh>
    <rPh sb="111" eb="112">
      <t>スク</t>
    </rPh>
    <rPh sb="117" eb="118">
      <t>カンガ</t>
    </rPh>
    <rPh sb="123" eb="125">
      <t>コンゴ</t>
    </rPh>
    <rPh sb="127" eb="129">
      <t>タイヨウ</t>
    </rPh>
    <rPh sb="129" eb="131">
      <t>ネンスウ</t>
    </rPh>
    <rPh sb="132" eb="134">
      <t>トウライ</t>
    </rPh>
    <rPh sb="135" eb="137">
      <t>ミス</t>
    </rPh>
    <rPh sb="140" eb="143">
      <t>コウリツテキ</t>
    </rPh>
    <rPh sb="144" eb="146">
      <t>コウシン</t>
    </rPh>
    <rPh sb="147" eb="149">
      <t>カイリョウ</t>
    </rPh>
    <rPh sb="150" eb="152">
      <t>ヒツヨウ</t>
    </rPh>
    <rPh sb="158" eb="160">
      <t>カンキョ</t>
    </rPh>
    <rPh sb="160" eb="163">
      <t>カイゼンリツ</t>
    </rPh>
    <rPh sb="164" eb="166">
      <t>ホウテイ</t>
    </rPh>
    <rPh sb="166" eb="168">
      <t>タイヨウ</t>
    </rPh>
    <rPh sb="168" eb="170">
      <t>ネンスウ</t>
    </rPh>
    <rPh sb="171" eb="172">
      <t>チカ</t>
    </rPh>
    <rPh sb="173" eb="175">
      <t>カンキョ</t>
    </rPh>
    <rPh sb="176" eb="177">
      <t>スク</t>
    </rPh>
    <rPh sb="184" eb="186">
      <t>コウシン</t>
    </rPh>
    <rPh sb="189" eb="191">
      <t>ジョウタイ</t>
    </rPh>
    <rPh sb="195" eb="198">
      <t>ショウライテキ</t>
    </rPh>
    <rPh sb="201" eb="204">
      <t>ケイカクテキ</t>
    </rPh>
    <rPh sb="205" eb="208">
      <t>ジッコウセイ</t>
    </rPh>
    <rPh sb="211" eb="213">
      <t>コウシン</t>
    </rPh>
    <rPh sb="213" eb="215">
      <t>ケイカク</t>
    </rPh>
    <rPh sb="216" eb="218">
      <t>ヒツヨウ</t>
    </rPh>
    <phoneticPr fontId="1"/>
  </si>
  <si>
    <t>　経常収支比率等の数値上は、経営の健全性という観点からは良好な状況となっている。しかしながら、独立採算を求められる公営企業としては、一般会計からの繰入金に依存している現状は必ずしも良好な経営とは言えない状況である。
　資産となる公共下水道管渠については、現在は整備を進めている段階であり、法定耐用年数に近い資産が少ないことから、関連する数値についても低い値を示しており良好な状態と見える。一方では、将来必然的に法定耐用年数が到来し、更新・改良が必要となることから、実効性のある更新計画の策定が必要となってくる。また、使用料についても投資規模に見合ったものであるか評価しながら、将来に渡り安定的にサービスを提供できるよう経営の健全化を図っていく必要がある。</t>
    <rPh sb="1" eb="3">
      <t>ケイジョウ</t>
    </rPh>
    <rPh sb="3" eb="5">
      <t>シュウシ</t>
    </rPh>
    <rPh sb="5" eb="7">
      <t>ヒリツ</t>
    </rPh>
    <rPh sb="7" eb="8">
      <t>トウ</t>
    </rPh>
    <rPh sb="9" eb="11">
      <t>スウチ</t>
    </rPh>
    <rPh sb="11" eb="12">
      <t>ジョウ</t>
    </rPh>
    <rPh sb="14" eb="16">
      <t>ケイエイ</t>
    </rPh>
    <rPh sb="17" eb="20">
      <t>ケンゼンセイ</t>
    </rPh>
    <rPh sb="23" eb="25">
      <t>カンテン</t>
    </rPh>
    <rPh sb="28" eb="30">
      <t>リョウコウ</t>
    </rPh>
    <rPh sb="31" eb="33">
      <t>ジョウキョウ</t>
    </rPh>
    <rPh sb="109" eb="111">
      <t>シサン</t>
    </rPh>
    <rPh sb="114" eb="116">
      <t>コウキョウ</t>
    </rPh>
    <rPh sb="116" eb="119">
      <t>ゲスイドウ</t>
    </rPh>
    <rPh sb="119" eb="121">
      <t>カンキョ</t>
    </rPh>
    <rPh sb="127" eb="129">
      <t>ゲンザイ</t>
    </rPh>
    <rPh sb="130" eb="132">
      <t>セイビ</t>
    </rPh>
    <rPh sb="133" eb="134">
      <t>スス</t>
    </rPh>
    <rPh sb="138" eb="140">
      <t>ダンカイ</t>
    </rPh>
    <rPh sb="144" eb="146">
      <t>ホウテイ</t>
    </rPh>
    <rPh sb="146" eb="148">
      <t>タイヨウ</t>
    </rPh>
    <rPh sb="148" eb="150">
      <t>ネンスウ</t>
    </rPh>
    <rPh sb="151" eb="152">
      <t>チカ</t>
    </rPh>
    <rPh sb="153" eb="155">
      <t>シサン</t>
    </rPh>
    <rPh sb="156" eb="157">
      <t>スク</t>
    </rPh>
    <rPh sb="164" eb="166">
      <t>カンレン</t>
    </rPh>
    <rPh sb="168" eb="170">
      <t>スウチ</t>
    </rPh>
    <rPh sb="175" eb="176">
      <t>ヒク</t>
    </rPh>
    <rPh sb="177" eb="178">
      <t>アタイ</t>
    </rPh>
    <rPh sb="179" eb="180">
      <t>シメ</t>
    </rPh>
    <rPh sb="184" eb="186">
      <t>リョウコウ</t>
    </rPh>
    <rPh sb="187" eb="189">
      <t>ジョウタイ</t>
    </rPh>
    <rPh sb="190" eb="191">
      <t>ミ</t>
    </rPh>
    <rPh sb="194" eb="196">
      <t>イッポウ</t>
    </rPh>
    <rPh sb="199" eb="201">
      <t>ショウライ</t>
    </rPh>
    <rPh sb="201" eb="204">
      <t>ヒツゼンテキ</t>
    </rPh>
    <rPh sb="205" eb="207">
      <t>ホウテイ</t>
    </rPh>
    <rPh sb="207" eb="209">
      <t>タイヨウ</t>
    </rPh>
    <rPh sb="209" eb="211">
      <t>ネンスウ</t>
    </rPh>
    <rPh sb="212" eb="214">
      <t>トウライ</t>
    </rPh>
    <rPh sb="216" eb="218">
      <t>コウシン</t>
    </rPh>
    <rPh sb="219" eb="221">
      <t>カイリョウ</t>
    </rPh>
    <rPh sb="222" eb="224">
      <t>ヒツヨウ</t>
    </rPh>
    <rPh sb="232" eb="235">
      <t>ジッコウセイ</t>
    </rPh>
    <rPh sb="238" eb="240">
      <t>コウシン</t>
    </rPh>
    <rPh sb="240" eb="242">
      <t>ケイカク</t>
    </rPh>
    <rPh sb="243" eb="245">
      <t>サクテイ</t>
    </rPh>
    <rPh sb="246" eb="248">
      <t>ヒツヨウ</t>
    </rPh>
    <rPh sb="258" eb="261">
      <t>シヨウリョウ</t>
    </rPh>
    <rPh sb="266" eb="268">
      <t>トウシ</t>
    </rPh>
    <rPh sb="268" eb="270">
      <t>キボ</t>
    </rPh>
    <rPh sb="271" eb="273">
      <t>ミア</t>
    </rPh>
    <rPh sb="281" eb="283">
      <t>ヒョウカ</t>
    </rPh>
    <rPh sb="288" eb="290">
      <t>ショウライ</t>
    </rPh>
    <rPh sb="291" eb="292">
      <t>ワタ</t>
    </rPh>
    <rPh sb="293" eb="296">
      <t>アンテイテキ</t>
    </rPh>
    <rPh sb="302" eb="304">
      <t>テイキョウ</t>
    </rPh>
    <rPh sb="309" eb="311">
      <t>ケイエイ</t>
    </rPh>
    <rPh sb="312" eb="315">
      <t>ケンゼンカ</t>
    </rPh>
    <rPh sb="316" eb="317">
      <t>ハカ</t>
    </rPh>
    <rPh sb="321" eb="323">
      <t>ヒツヨウ</t>
    </rPh>
    <phoneticPr fontId="16"/>
  </si>
  <si>
    <t>①経常収支比率：全国平均及び類似団体より高い128.89％となった。経常収益については、公共下水道エリアの拡大に伴い接続件数が増えており、使用料についても現時点においては増加傾向となっている。今後は人口減少に伴い、収益の増加が徐々に見込めなくなることが予想されるため、経常的な維持管理費の削減に努めていく必要がある。
③流動比率：全国平均及び類似団体平均より高い86.32％となった。今後は増加する企業債償還金の原資を使用料収入等で賄うことが必要となってくるため、接続率の向上等に努めていく必要がある。
④企業債残高対事業規模比率：全国平均及び類似団体平均より著しく高い2,530.80％となった。これは、公共下水道整備の財源として多額の企業債を発行したためである。今後は、接続率の向上に努めることにより使用料収入を確保するとともに、投資規模に見合った使用料水準の検討等も行いながら、経営改善を図っていく必要がある。
⑤経費回収率：全国平均及び類似団体平均より高い100.00％となった。使用料で回収するべき汚水処理費を使用料で賄えているが、施設の改修等の更新費用に充てる財源を確保することはできていない状況である。
⑥汚水処理原価：類似団体平均は下回っているものの、全国平均より高い159.44円となった。現在は整備計画により毎年度区域の拡大を行っているが、整備完了後においては、接続率の向上と合わせて維持管理費の削減に努め、効率的な汚水処理を行っていく必要がある。
⑧水洗化率：全国平均及び類似団体平均より低い74.10％となった。要因としては、供用開始間もない区域において接続戸数が少ないことが考えられる。今後は接続促進のための広報活動などを強化し、接続率の向上に努めていく必要がある。</t>
    <rPh sb="1" eb="3">
      <t>ケイジョウ</t>
    </rPh>
    <rPh sb="3" eb="5">
      <t>シュウシ</t>
    </rPh>
    <rPh sb="5" eb="7">
      <t>ヒリツ</t>
    </rPh>
    <rPh sb="8" eb="10">
      <t>ゼンコク</t>
    </rPh>
    <rPh sb="10" eb="12">
      <t>ヘイキン</t>
    </rPh>
    <rPh sb="12" eb="13">
      <t>オヨ</t>
    </rPh>
    <rPh sb="14" eb="16">
      <t>ルイジ</t>
    </rPh>
    <rPh sb="16" eb="18">
      <t>ダンタイ</t>
    </rPh>
    <rPh sb="20" eb="21">
      <t>タカ</t>
    </rPh>
    <rPh sb="34" eb="36">
      <t>ケイジョウ</t>
    </rPh>
    <rPh sb="36" eb="38">
      <t>シュウエキ</t>
    </rPh>
    <rPh sb="44" eb="46">
      <t>コウキョウ</t>
    </rPh>
    <rPh sb="46" eb="49">
      <t>ゲスイドウ</t>
    </rPh>
    <rPh sb="53" eb="55">
      <t>カクダイ</t>
    </rPh>
    <rPh sb="56" eb="57">
      <t>トモナ</t>
    </rPh>
    <rPh sb="58" eb="60">
      <t>セツゾク</t>
    </rPh>
    <rPh sb="60" eb="62">
      <t>ケンスウ</t>
    </rPh>
    <rPh sb="63" eb="64">
      <t>ゾウ</t>
    </rPh>
    <rPh sb="69" eb="72">
      <t>シヨウリョウ</t>
    </rPh>
    <rPh sb="77" eb="80">
      <t>ゲンジテン</t>
    </rPh>
    <rPh sb="85" eb="87">
      <t>ゾウカ</t>
    </rPh>
    <rPh sb="87" eb="89">
      <t>ケイコウ</t>
    </rPh>
    <rPh sb="96" eb="98">
      <t>コンゴ</t>
    </rPh>
    <rPh sb="99" eb="101">
      <t>ジンコウ</t>
    </rPh>
    <rPh sb="101" eb="103">
      <t>ゲンショウ</t>
    </rPh>
    <rPh sb="104" eb="105">
      <t>トモナ</t>
    </rPh>
    <rPh sb="107" eb="109">
      <t>シュウエキ</t>
    </rPh>
    <rPh sb="110" eb="112">
      <t>ゾウカ</t>
    </rPh>
    <rPh sb="113" eb="115">
      <t>ジョジョ</t>
    </rPh>
    <rPh sb="116" eb="118">
      <t>ミコ</t>
    </rPh>
    <rPh sb="126" eb="128">
      <t>ヨソウ</t>
    </rPh>
    <rPh sb="134" eb="136">
      <t>ケイジョウ</t>
    </rPh>
    <rPh sb="136" eb="137">
      <t>テキ</t>
    </rPh>
    <rPh sb="138" eb="140">
      <t>イジ</t>
    </rPh>
    <rPh sb="140" eb="143">
      <t>カンリヒ</t>
    </rPh>
    <rPh sb="144" eb="146">
      <t>サクゲン</t>
    </rPh>
    <rPh sb="147" eb="148">
      <t>ツト</t>
    </rPh>
    <rPh sb="152" eb="154">
      <t>ヒツヨウ</t>
    </rPh>
    <rPh sb="160" eb="162">
      <t>リュウドウ</t>
    </rPh>
    <rPh sb="162" eb="164">
      <t>ヒリツ</t>
    </rPh>
    <rPh sb="175" eb="177">
      <t>ヘイキン</t>
    </rPh>
    <rPh sb="192" eb="194">
      <t>コンゴ</t>
    </rPh>
    <rPh sb="195" eb="197">
      <t>ゾウカ</t>
    </rPh>
    <rPh sb="199" eb="202">
      <t>キギョウサイ</t>
    </rPh>
    <rPh sb="202" eb="204">
      <t>ショウカン</t>
    </rPh>
    <rPh sb="204" eb="205">
      <t>キン</t>
    </rPh>
    <rPh sb="206" eb="208">
      <t>ゲンシ</t>
    </rPh>
    <rPh sb="209" eb="212">
      <t>シヨウリョウ</t>
    </rPh>
    <rPh sb="212" eb="214">
      <t>シュウニュウ</t>
    </rPh>
    <rPh sb="214" eb="215">
      <t>トウ</t>
    </rPh>
    <rPh sb="216" eb="217">
      <t>マカナ</t>
    </rPh>
    <rPh sb="221" eb="223">
      <t>ヒツヨウ</t>
    </rPh>
    <rPh sb="232" eb="234">
      <t>セツゾク</t>
    </rPh>
    <rPh sb="234" eb="235">
      <t>リツ</t>
    </rPh>
    <rPh sb="236" eb="238">
      <t>コウジョウ</t>
    </rPh>
    <rPh sb="238" eb="239">
      <t>トウ</t>
    </rPh>
    <rPh sb="240" eb="241">
      <t>ツト</t>
    </rPh>
    <rPh sb="245" eb="247">
      <t>ヒツヨウ</t>
    </rPh>
    <rPh sb="253" eb="256">
      <t>キギョウサイ</t>
    </rPh>
    <rPh sb="256" eb="258">
      <t>ザンダカ</t>
    </rPh>
    <rPh sb="258" eb="259">
      <t>タイ</t>
    </rPh>
    <rPh sb="259" eb="261">
      <t>ジギョウ</t>
    </rPh>
    <rPh sb="261" eb="263">
      <t>キボ</t>
    </rPh>
    <rPh sb="263" eb="265">
      <t>ヒリツ</t>
    </rPh>
    <rPh sb="276" eb="278">
      <t>ヘイキン</t>
    </rPh>
    <rPh sb="283" eb="284">
      <t>タカ</t>
    </rPh>
    <rPh sb="316" eb="318">
      <t>タガク</t>
    </rPh>
    <rPh sb="319" eb="321">
      <t>キギョウ</t>
    </rPh>
    <rPh sb="321" eb="322">
      <t>サイ</t>
    </rPh>
    <rPh sb="323" eb="325">
      <t>ハッコウ</t>
    </rPh>
    <rPh sb="333" eb="335">
      <t>コンゴ</t>
    </rPh>
    <rPh sb="337" eb="339">
      <t>セツゾク</t>
    </rPh>
    <rPh sb="339" eb="340">
      <t>リツ</t>
    </rPh>
    <rPh sb="341" eb="343">
      <t>コウジョウ</t>
    </rPh>
    <rPh sb="344" eb="345">
      <t>ツト</t>
    </rPh>
    <rPh sb="352" eb="355">
      <t>シヨウリョウ</t>
    </rPh>
    <rPh sb="355" eb="357">
      <t>シュウニュウ</t>
    </rPh>
    <rPh sb="358" eb="360">
      <t>カクホ</t>
    </rPh>
    <rPh sb="367" eb="369">
      <t>トウシ</t>
    </rPh>
    <rPh sb="369" eb="371">
      <t>キボ</t>
    </rPh>
    <rPh sb="372" eb="374">
      <t>ミア</t>
    </rPh>
    <rPh sb="376" eb="379">
      <t>シヨウリョウ</t>
    </rPh>
    <rPh sb="379" eb="381">
      <t>スイジュン</t>
    </rPh>
    <rPh sb="382" eb="384">
      <t>ケントウ</t>
    </rPh>
    <rPh sb="384" eb="385">
      <t>トウ</t>
    </rPh>
    <rPh sb="386" eb="387">
      <t>オコナ</t>
    </rPh>
    <rPh sb="392" eb="394">
      <t>ケイエイ</t>
    </rPh>
    <rPh sb="394" eb="396">
      <t>カイゼン</t>
    </rPh>
    <rPh sb="397" eb="398">
      <t>ハカ</t>
    </rPh>
    <rPh sb="402" eb="404">
      <t>ヒツヨウ</t>
    </rPh>
    <rPh sb="410" eb="412">
      <t>ケイヒ</t>
    </rPh>
    <rPh sb="412" eb="415">
      <t>カイシュウリツ</t>
    </rPh>
    <rPh sb="416" eb="418">
      <t>ゼンコク</t>
    </rPh>
    <rPh sb="418" eb="420">
      <t>ヘイキン</t>
    </rPh>
    <rPh sb="420" eb="421">
      <t>オヨ</t>
    </rPh>
    <rPh sb="426" eb="428">
      <t>ヘイキン</t>
    </rPh>
    <rPh sb="430" eb="431">
      <t>タカ</t>
    </rPh>
    <rPh sb="444" eb="447">
      <t>シヨウリョウ</t>
    </rPh>
    <rPh sb="448" eb="450">
      <t>カイシュウ</t>
    </rPh>
    <rPh sb="454" eb="456">
      <t>オスイ</t>
    </rPh>
    <rPh sb="456" eb="459">
      <t>ショリヒ</t>
    </rPh>
    <rPh sb="460" eb="463">
      <t>シヨウリョウ</t>
    </rPh>
    <rPh sb="464" eb="465">
      <t>マカナ</t>
    </rPh>
    <rPh sb="471" eb="473">
      <t>シセツ</t>
    </rPh>
    <rPh sb="474" eb="476">
      <t>カイシュウ</t>
    </rPh>
    <rPh sb="476" eb="477">
      <t>トウ</t>
    </rPh>
    <rPh sb="478" eb="480">
      <t>コウシン</t>
    </rPh>
    <rPh sb="480" eb="482">
      <t>ヒヨウ</t>
    </rPh>
    <rPh sb="483" eb="484">
      <t>ア</t>
    </rPh>
    <rPh sb="486" eb="488">
      <t>ザイゲン</t>
    </rPh>
    <rPh sb="489" eb="491">
      <t>カクホ</t>
    </rPh>
    <rPh sb="502" eb="504">
      <t>ジョウキョウ</t>
    </rPh>
    <rPh sb="521" eb="523">
      <t>ヘイキン</t>
    </rPh>
    <rPh sb="534" eb="536">
      <t>ゼンコク</t>
    </rPh>
    <rPh sb="536" eb="538">
      <t>ヘイキン</t>
    </rPh>
    <rPh sb="540" eb="541">
      <t>タカ</t>
    </rPh>
    <rPh sb="548" eb="549">
      <t>エン</t>
    </rPh>
    <rPh sb="554" eb="556">
      <t>ゲンザイ</t>
    </rPh>
    <rPh sb="557" eb="559">
      <t>セイビ</t>
    </rPh>
    <rPh sb="559" eb="561">
      <t>ケイカク</t>
    </rPh>
    <rPh sb="564" eb="567">
      <t>マイネンド</t>
    </rPh>
    <rPh sb="567" eb="569">
      <t>クイキ</t>
    </rPh>
    <rPh sb="570" eb="572">
      <t>カクダイ</t>
    </rPh>
    <rPh sb="573" eb="574">
      <t>オコナ</t>
    </rPh>
    <rPh sb="580" eb="582">
      <t>セイビ</t>
    </rPh>
    <rPh sb="582" eb="585">
      <t>カンリョウゴ</t>
    </rPh>
    <rPh sb="591" eb="593">
      <t>セツゾク</t>
    </rPh>
    <rPh sb="593" eb="594">
      <t>リツ</t>
    </rPh>
    <rPh sb="595" eb="597">
      <t>コウジョウ</t>
    </rPh>
    <rPh sb="598" eb="599">
      <t>ア</t>
    </rPh>
    <rPh sb="602" eb="604">
      <t>イジ</t>
    </rPh>
    <rPh sb="604" eb="607">
      <t>カンリヒ</t>
    </rPh>
    <rPh sb="608" eb="610">
      <t>サクゲン</t>
    </rPh>
    <rPh sb="611" eb="612">
      <t>ツト</t>
    </rPh>
    <rPh sb="614" eb="617">
      <t>コウリツテキ</t>
    </rPh>
    <rPh sb="618" eb="620">
      <t>オスイ</t>
    </rPh>
    <rPh sb="620" eb="622">
      <t>ショリ</t>
    </rPh>
    <rPh sb="623" eb="624">
      <t>オコナ</t>
    </rPh>
    <rPh sb="628" eb="630">
      <t>ヒツヨウ</t>
    </rPh>
    <rPh sb="636" eb="639">
      <t>スイセンカ</t>
    </rPh>
    <rPh sb="639" eb="640">
      <t>リツ</t>
    </rPh>
    <rPh sb="641" eb="643">
      <t>ゼンコク</t>
    </rPh>
    <rPh sb="643" eb="645">
      <t>ヘイキン</t>
    </rPh>
    <rPh sb="645" eb="646">
      <t>オヨ</t>
    </rPh>
    <rPh sb="647" eb="649">
      <t>ルイジ</t>
    </rPh>
    <rPh sb="649" eb="651">
      <t>ダンタイ</t>
    </rPh>
    <rPh sb="651" eb="653">
      <t>ヘイキン</t>
    </rPh>
    <rPh sb="655" eb="656">
      <t>ヒク</t>
    </rPh>
    <rPh sb="668" eb="670">
      <t>ヨウイン</t>
    </rPh>
    <rPh sb="675" eb="677">
      <t>キョウヨウ</t>
    </rPh>
    <rPh sb="677" eb="679">
      <t>カイシ</t>
    </rPh>
    <rPh sb="679" eb="680">
      <t>マ</t>
    </rPh>
    <rPh sb="683" eb="685">
      <t>クイキ</t>
    </rPh>
    <rPh sb="689" eb="691">
      <t>セツゾク</t>
    </rPh>
    <rPh sb="691" eb="693">
      <t>コスウ</t>
    </rPh>
    <rPh sb="694" eb="695">
      <t>スク</t>
    </rPh>
    <rPh sb="700" eb="701">
      <t>カンガ</t>
    </rPh>
    <rPh sb="706" eb="708">
      <t>コンゴ</t>
    </rPh>
    <rPh sb="709" eb="711">
      <t>セツゾク</t>
    </rPh>
    <rPh sb="711" eb="713">
      <t>ソクシン</t>
    </rPh>
    <rPh sb="717" eb="719">
      <t>コウホウ</t>
    </rPh>
    <rPh sb="719" eb="721">
      <t>カツドウ</t>
    </rPh>
    <rPh sb="724" eb="726">
      <t>キョウカ</t>
    </rPh>
    <rPh sb="728" eb="730">
      <t>セツゾク</t>
    </rPh>
    <rPh sb="730" eb="731">
      <t>リツ</t>
    </rPh>
    <rPh sb="732" eb="734">
      <t>コウジョウ</t>
    </rPh>
    <rPh sb="735" eb="736">
      <t>ツト</t>
    </rPh>
    <rPh sb="740" eb="74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</si>
</sst>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0.05</c:v>
                </c:pt>
                <c:pt idx="3" formatCode="#,##0.00;&quot;△&quot;#,##0.00">
                  <c:v>0</c:v>
                </c:pt>
                <c:pt idx="4" formatCode="#,##0.00;&quot;△&quot;#,##0.00">
                  <c:v>0</c:v>
                </c:pt>
              </c:numCache>
            </c:numRef>
          </c:val>
          <c:extLst>
            <c:ext xmlns:c16="http://schemas.microsoft.com/office/drawing/2014/chart" uri="{C3380CC4-5D6E-409C-BE32-E72D297353CC}">
              <c16:uniqueId val="{00000000-F687-4A97-B4F2-669B447C9C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0.32</c:v>
                </c:pt>
                <c:pt idx="4">
                  <c:v>0.1</c:v>
                </c:pt>
              </c:numCache>
            </c:numRef>
          </c:val>
          <c:smooth val="0"/>
          <c:extLst>
            <c:ext xmlns:c16="http://schemas.microsoft.com/office/drawing/2014/chart" uri="{C3380CC4-5D6E-409C-BE32-E72D297353CC}">
              <c16:uniqueId val="{00000001-F687-4A97-B4F2-669B447C9C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28-4604-B65B-A011A30D29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49.27</c:v>
                </c:pt>
                <c:pt idx="3">
                  <c:v>49.47</c:v>
                </c:pt>
                <c:pt idx="4">
                  <c:v>48.19</c:v>
                </c:pt>
              </c:numCache>
            </c:numRef>
          </c:val>
          <c:smooth val="0"/>
          <c:extLst>
            <c:ext xmlns:c16="http://schemas.microsoft.com/office/drawing/2014/chart" uri="{C3380CC4-5D6E-409C-BE32-E72D297353CC}">
              <c16:uniqueId val="{00000001-9628-4604-B65B-A011A30D29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75.77</c:v>
                </c:pt>
                <c:pt idx="3">
                  <c:v>73.36</c:v>
                </c:pt>
                <c:pt idx="4">
                  <c:v>74.099999999999994</c:v>
                </c:pt>
              </c:numCache>
            </c:numRef>
          </c:val>
          <c:extLst>
            <c:ext xmlns:c16="http://schemas.microsoft.com/office/drawing/2014/chart" uri="{C3380CC4-5D6E-409C-BE32-E72D297353CC}">
              <c16:uniqueId val="{00000000-3294-4F87-8FDC-E4EDE8157F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83.16</c:v>
                </c:pt>
                <c:pt idx="3">
                  <c:v>82.06</c:v>
                </c:pt>
                <c:pt idx="4">
                  <c:v>82.26</c:v>
                </c:pt>
              </c:numCache>
            </c:numRef>
          </c:val>
          <c:smooth val="0"/>
          <c:extLst>
            <c:ext xmlns:c16="http://schemas.microsoft.com/office/drawing/2014/chart" uri="{C3380CC4-5D6E-409C-BE32-E72D297353CC}">
              <c16:uniqueId val="{00000001-3294-4F87-8FDC-E4EDE8157F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123.57</c:v>
                </c:pt>
                <c:pt idx="3">
                  <c:v>130.01</c:v>
                </c:pt>
                <c:pt idx="4">
                  <c:v>128.88999999999999</c:v>
                </c:pt>
              </c:numCache>
            </c:numRef>
          </c:val>
          <c:extLst>
            <c:ext xmlns:c16="http://schemas.microsoft.com/office/drawing/2014/chart" uri="{C3380CC4-5D6E-409C-BE32-E72D297353CC}">
              <c16:uniqueId val="{00000000-1CDB-4638-B41A-CBA8E2F4C8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109.21</c:v>
                </c:pt>
                <c:pt idx="3">
                  <c:v>107.81</c:v>
                </c:pt>
                <c:pt idx="4">
                  <c:v>107.54</c:v>
                </c:pt>
              </c:numCache>
            </c:numRef>
          </c:val>
          <c:smooth val="0"/>
          <c:extLst>
            <c:ext xmlns:c16="http://schemas.microsoft.com/office/drawing/2014/chart" uri="{C3380CC4-5D6E-409C-BE32-E72D297353CC}">
              <c16:uniqueId val="{00000001-1CDB-4638-B41A-CBA8E2F4C8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2.5299999999999998</c:v>
                </c:pt>
                <c:pt idx="3">
                  <c:v>4.7699999999999996</c:v>
                </c:pt>
                <c:pt idx="4">
                  <c:v>6.76</c:v>
                </c:pt>
              </c:numCache>
            </c:numRef>
          </c:val>
          <c:extLst>
            <c:ext xmlns:c16="http://schemas.microsoft.com/office/drawing/2014/chart" uri="{C3380CC4-5D6E-409C-BE32-E72D297353CC}">
              <c16:uniqueId val="{00000000-B051-4EA3-B90C-9460081871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c:v>
                </c:pt>
                <c:pt idx="3">
                  <c:v>19.93</c:v>
                </c:pt>
                <c:pt idx="4">
                  <c:v>21.94</c:v>
                </c:pt>
              </c:numCache>
            </c:numRef>
          </c:val>
          <c:smooth val="0"/>
          <c:extLst>
            <c:ext xmlns:c16="http://schemas.microsoft.com/office/drawing/2014/chart" uri="{C3380CC4-5D6E-409C-BE32-E72D297353CC}">
              <c16:uniqueId val="{00000001-B051-4EA3-B90C-9460081871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50-4184-A275-EBC89BDBDC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B50-4184-A275-EBC89BDBDC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BA-4CD5-BC14-F772C0F8CE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15.73</c:v>
                </c:pt>
                <c:pt idx="3">
                  <c:v>18.2</c:v>
                </c:pt>
                <c:pt idx="4">
                  <c:v>19.059999999999999</c:v>
                </c:pt>
              </c:numCache>
            </c:numRef>
          </c:val>
          <c:smooth val="0"/>
          <c:extLst>
            <c:ext xmlns:c16="http://schemas.microsoft.com/office/drawing/2014/chart" uri="{C3380CC4-5D6E-409C-BE32-E72D297353CC}">
              <c16:uniqueId val="{00000001-5FBA-4CD5-BC14-F772C0F8CE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37.630000000000003</c:v>
                </c:pt>
                <c:pt idx="3">
                  <c:v>80.69</c:v>
                </c:pt>
                <c:pt idx="4">
                  <c:v>86.32</c:v>
                </c:pt>
              </c:numCache>
            </c:numRef>
          </c:val>
          <c:extLst>
            <c:ext xmlns:c16="http://schemas.microsoft.com/office/drawing/2014/chart" uri="{C3380CC4-5D6E-409C-BE32-E72D297353CC}">
              <c16:uniqueId val="{00000000-ACA8-4463-9C2E-84A1A5C417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57.26</c:v>
                </c:pt>
                <c:pt idx="3">
                  <c:v>48.56</c:v>
                </c:pt>
                <c:pt idx="4">
                  <c:v>47.58</c:v>
                </c:pt>
              </c:numCache>
            </c:numRef>
          </c:val>
          <c:smooth val="0"/>
          <c:extLst>
            <c:ext xmlns:c16="http://schemas.microsoft.com/office/drawing/2014/chart" uri="{C3380CC4-5D6E-409C-BE32-E72D297353CC}">
              <c16:uniqueId val="{00000001-ACA8-4463-9C2E-84A1A5C417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2316.73</c:v>
                </c:pt>
                <c:pt idx="3">
                  <c:v>2384.83</c:v>
                </c:pt>
                <c:pt idx="4">
                  <c:v>2530.8000000000002</c:v>
                </c:pt>
              </c:numCache>
            </c:numRef>
          </c:val>
          <c:extLst>
            <c:ext xmlns:c16="http://schemas.microsoft.com/office/drawing/2014/chart" uri="{C3380CC4-5D6E-409C-BE32-E72D297353CC}">
              <c16:uniqueId val="{00000000-59D1-47C3-ABDB-EF6AB72C31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1130.42</c:v>
                </c:pt>
                <c:pt idx="3">
                  <c:v>1245.0999999999999</c:v>
                </c:pt>
                <c:pt idx="4">
                  <c:v>1108.8</c:v>
                </c:pt>
              </c:numCache>
            </c:numRef>
          </c:val>
          <c:smooth val="0"/>
          <c:extLst>
            <c:ext xmlns:c16="http://schemas.microsoft.com/office/drawing/2014/chart" uri="{C3380CC4-5D6E-409C-BE32-E72D297353CC}">
              <c16:uniqueId val="{00000001-59D1-47C3-ABDB-EF6AB72C31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89.36</c:v>
                </c:pt>
                <c:pt idx="3">
                  <c:v>97.46</c:v>
                </c:pt>
                <c:pt idx="4">
                  <c:v>100</c:v>
                </c:pt>
              </c:numCache>
            </c:numRef>
          </c:val>
          <c:extLst>
            <c:ext xmlns:c16="http://schemas.microsoft.com/office/drawing/2014/chart" uri="{C3380CC4-5D6E-409C-BE32-E72D297353CC}">
              <c16:uniqueId val="{00000000-4AD2-4B45-8193-574243F86A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74.17</c:v>
                </c:pt>
                <c:pt idx="3">
                  <c:v>79.77</c:v>
                </c:pt>
                <c:pt idx="4">
                  <c:v>79.63</c:v>
                </c:pt>
              </c:numCache>
            </c:numRef>
          </c:val>
          <c:smooth val="0"/>
          <c:extLst>
            <c:ext xmlns:c16="http://schemas.microsoft.com/office/drawing/2014/chart" uri="{C3380CC4-5D6E-409C-BE32-E72D297353CC}">
              <c16:uniqueId val="{00000001-4AD2-4B45-8193-574243F86A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177.75</c:v>
                </c:pt>
                <c:pt idx="3">
                  <c:v>164.1</c:v>
                </c:pt>
                <c:pt idx="4">
                  <c:v>159.44</c:v>
                </c:pt>
              </c:numCache>
            </c:numRef>
          </c:val>
          <c:extLst>
            <c:ext xmlns:c16="http://schemas.microsoft.com/office/drawing/2014/chart" uri="{C3380CC4-5D6E-409C-BE32-E72D297353CC}">
              <c16:uniqueId val="{00000000-C7C6-4F0A-99BC-ED39A2E2C0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230.95</c:v>
                </c:pt>
                <c:pt idx="3">
                  <c:v>214.56</c:v>
                </c:pt>
                <c:pt idx="4">
                  <c:v>213.66</c:v>
                </c:pt>
              </c:numCache>
            </c:numRef>
          </c:val>
          <c:smooth val="0"/>
          <c:extLst>
            <c:ext xmlns:c16="http://schemas.microsoft.com/office/drawing/2014/chart" uri="{C3380CC4-5D6E-409C-BE32-E72D297353CC}">
              <c16:uniqueId val="{00000001-C7C6-4F0A-99BC-ED39A2E2C0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常陸大宮市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52">
        <f>データ!S6</f>
        <v>40016</v>
      </c>
      <c r="AM8" s="52"/>
      <c r="AN8" s="52"/>
      <c r="AO8" s="52"/>
      <c r="AP8" s="52"/>
      <c r="AQ8" s="52"/>
      <c r="AR8" s="52"/>
      <c r="AS8" s="52"/>
      <c r="AT8" s="53">
        <f>データ!T6</f>
        <v>348.45</v>
      </c>
      <c r="AU8" s="53"/>
      <c r="AV8" s="53"/>
      <c r="AW8" s="53"/>
      <c r="AX8" s="53"/>
      <c r="AY8" s="53"/>
      <c r="AZ8" s="53"/>
      <c r="BA8" s="53"/>
      <c r="BB8" s="53">
        <f>データ!U6</f>
        <v>114.84</v>
      </c>
      <c r="BC8" s="53"/>
      <c r="BD8" s="53"/>
      <c r="BE8" s="53"/>
      <c r="BF8" s="53"/>
      <c r="BG8" s="53"/>
      <c r="BH8" s="53"/>
      <c r="BI8" s="53"/>
      <c r="BJ8" s="3"/>
      <c r="BK8" s="3"/>
      <c r="BL8" s="68" t="s">
        <v>10</v>
      </c>
      <c r="BM8" s="69"/>
      <c r="BN8" s="70" t="s">
        <v>11</v>
      </c>
      <c r="BO8" s="70"/>
      <c r="BP8" s="70"/>
      <c r="BQ8" s="70"/>
      <c r="BR8" s="70"/>
      <c r="BS8" s="70"/>
      <c r="BT8" s="70"/>
      <c r="BU8" s="70"/>
      <c r="BV8" s="70"/>
      <c r="BW8" s="70"/>
      <c r="BX8" s="70"/>
      <c r="BY8" s="71"/>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61" t="s">
        <v>21</v>
      </c>
      <c r="BO9" s="61"/>
      <c r="BP9" s="61"/>
      <c r="BQ9" s="61"/>
      <c r="BR9" s="61"/>
      <c r="BS9" s="61"/>
      <c r="BT9" s="61"/>
      <c r="BU9" s="61"/>
      <c r="BV9" s="61"/>
      <c r="BW9" s="61"/>
      <c r="BX9" s="61"/>
      <c r="BY9" s="62"/>
    </row>
    <row r="10" spans="1:78" ht="18.75" customHeight="1" x14ac:dyDescent="0.15">
      <c r="A10" s="2"/>
      <c r="B10" s="53" t="str">
        <f>データ!N6</f>
        <v>-</v>
      </c>
      <c r="C10" s="53"/>
      <c r="D10" s="53"/>
      <c r="E10" s="53"/>
      <c r="F10" s="53"/>
      <c r="G10" s="53"/>
      <c r="H10" s="53"/>
      <c r="I10" s="53">
        <f>データ!O6</f>
        <v>56.7</v>
      </c>
      <c r="J10" s="53"/>
      <c r="K10" s="53"/>
      <c r="L10" s="53"/>
      <c r="M10" s="53"/>
      <c r="N10" s="53"/>
      <c r="O10" s="53"/>
      <c r="P10" s="53">
        <f>データ!P6</f>
        <v>29.62</v>
      </c>
      <c r="Q10" s="53"/>
      <c r="R10" s="53"/>
      <c r="S10" s="53"/>
      <c r="T10" s="53"/>
      <c r="U10" s="53"/>
      <c r="V10" s="53"/>
      <c r="W10" s="53">
        <f>データ!Q6</f>
        <v>89.54</v>
      </c>
      <c r="X10" s="53"/>
      <c r="Y10" s="53"/>
      <c r="Z10" s="53"/>
      <c r="AA10" s="53"/>
      <c r="AB10" s="53"/>
      <c r="AC10" s="53"/>
      <c r="AD10" s="52">
        <f>データ!R6</f>
        <v>3080</v>
      </c>
      <c r="AE10" s="52"/>
      <c r="AF10" s="52"/>
      <c r="AG10" s="52"/>
      <c r="AH10" s="52"/>
      <c r="AI10" s="52"/>
      <c r="AJ10" s="52"/>
      <c r="AK10" s="2"/>
      <c r="AL10" s="52">
        <f>データ!V6</f>
        <v>11812</v>
      </c>
      <c r="AM10" s="52"/>
      <c r="AN10" s="52"/>
      <c r="AO10" s="52"/>
      <c r="AP10" s="52"/>
      <c r="AQ10" s="52"/>
      <c r="AR10" s="52"/>
      <c r="AS10" s="52"/>
      <c r="AT10" s="53">
        <f>データ!W6</f>
        <v>5</v>
      </c>
      <c r="AU10" s="53"/>
      <c r="AV10" s="53"/>
      <c r="AW10" s="53"/>
      <c r="AX10" s="53"/>
      <c r="AY10" s="53"/>
      <c r="AZ10" s="53"/>
      <c r="BA10" s="53"/>
      <c r="BB10" s="53">
        <f>データ!X6</f>
        <v>2362.4</v>
      </c>
      <c r="BC10" s="53"/>
      <c r="BD10" s="53"/>
      <c r="BE10" s="53"/>
      <c r="BF10" s="53"/>
      <c r="BG10" s="53"/>
      <c r="BH10" s="53"/>
      <c r="BI10" s="53"/>
      <c r="BJ10" s="2"/>
      <c r="BK10" s="2"/>
      <c r="BL10" s="54" t="s">
        <v>22</v>
      </c>
      <c r="BM10" s="55"/>
      <c r="BN10" s="56" t="s">
        <v>23</v>
      </c>
      <c r="BO10" s="56"/>
      <c r="BP10" s="56"/>
      <c r="BQ10" s="56"/>
      <c r="BR10" s="56"/>
      <c r="BS10" s="56"/>
      <c r="BT10" s="56"/>
      <c r="BU10" s="56"/>
      <c r="BV10" s="56"/>
      <c r="BW10" s="56"/>
      <c r="BX10" s="56"/>
      <c r="BY10" s="5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15">
      <c r="C83" s="51" t="s">
        <v>30</v>
      </c>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RlDhiO8eS+o2eSYL6zTggH0pCXnL2QFDvVlMCfIoo6+l/DRYcMEopxlpzT920bdqVbihh76CifRhjXdfgY6pA==" saltValue="llqDTRSmmwkmXsTNLOS6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28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54</v>
      </c>
      <c r="B4" s="16"/>
      <c r="C4" s="16"/>
      <c r="D4" s="16"/>
      <c r="E4" s="16"/>
      <c r="F4" s="16"/>
      <c r="G4" s="16"/>
      <c r="H4" s="83"/>
      <c r="I4" s="84"/>
      <c r="J4" s="84"/>
      <c r="K4" s="84"/>
      <c r="L4" s="84"/>
      <c r="M4" s="84"/>
      <c r="N4" s="84"/>
      <c r="O4" s="84"/>
      <c r="P4" s="84"/>
      <c r="Q4" s="84"/>
      <c r="R4" s="84"/>
      <c r="S4" s="84"/>
      <c r="T4" s="84"/>
      <c r="U4" s="84"/>
      <c r="V4" s="84"/>
      <c r="W4" s="84"/>
      <c r="X4" s="85"/>
      <c r="Y4" s="79" t="s">
        <v>55</v>
      </c>
      <c r="Z4" s="79"/>
      <c r="AA4" s="79"/>
      <c r="AB4" s="79"/>
      <c r="AC4" s="79"/>
      <c r="AD4" s="79"/>
      <c r="AE4" s="79"/>
      <c r="AF4" s="79"/>
      <c r="AG4" s="79"/>
      <c r="AH4" s="79"/>
      <c r="AI4" s="79"/>
      <c r="AJ4" s="79" t="s">
        <v>56</v>
      </c>
      <c r="AK4" s="79"/>
      <c r="AL4" s="79"/>
      <c r="AM4" s="79"/>
      <c r="AN4" s="79"/>
      <c r="AO4" s="79"/>
      <c r="AP4" s="79"/>
      <c r="AQ4" s="79"/>
      <c r="AR4" s="79"/>
      <c r="AS4" s="79"/>
      <c r="AT4" s="79"/>
      <c r="AU4" s="79" t="s">
        <v>57</v>
      </c>
      <c r="AV4" s="79"/>
      <c r="AW4" s="79"/>
      <c r="AX4" s="79"/>
      <c r="AY4" s="79"/>
      <c r="AZ4" s="79"/>
      <c r="BA4" s="79"/>
      <c r="BB4" s="79"/>
      <c r="BC4" s="79"/>
      <c r="BD4" s="79"/>
      <c r="BE4" s="79"/>
      <c r="BF4" s="79" t="s">
        <v>58</v>
      </c>
      <c r="BG4" s="79"/>
      <c r="BH4" s="79"/>
      <c r="BI4" s="79"/>
      <c r="BJ4" s="79"/>
      <c r="BK4" s="79"/>
      <c r="BL4" s="79"/>
      <c r="BM4" s="79"/>
      <c r="BN4" s="79"/>
      <c r="BO4" s="79"/>
      <c r="BP4" s="79"/>
      <c r="BQ4" s="79" t="s">
        <v>59</v>
      </c>
      <c r="BR4" s="79"/>
      <c r="BS4" s="79"/>
      <c r="BT4" s="79"/>
      <c r="BU4" s="79"/>
      <c r="BV4" s="79"/>
      <c r="BW4" s="79"/>
      <c r="BX4" s="79"/>
      <c r="BY4" s="79"/>
      <c r="BZ4" s="79"/>
      <c r="CA4" s="79"/>
      <c r="CB4" s="79" t="s">
        <v>60</v>
      </c>
      <c r="CC4" s="79"/>
      <c r="CD4" s="79"/>
      <c r="CE4" s="79"/>
      <c r="CF4" s="79"/>
      <c r="CG4" s="79"/>
      <c r="CH4" s="79"/>
      <c r="CI4" s="79"/>
      <c r="CJ4" s="79"/>
      <c r="CK4" s="79"/>
      <c r="CL4" s="79"/>
      <c r="CM4" s="79" t="s">
        <v>61</v>
      </c>
      <c r="CN4" s="79"/>
      <c r="CO4" s="79"/>
      <c r="CP4" s="79"/>
      <c r="CQ4" s="79"/>
      <c r="CR4" s="79"/>
      <c r="CS4" s="79"/>
      <c r="CT4" s="79"/>
      <c r="CU4" s="79"/>
      <c r="CV4" s="79"/>
      <c r="CW4" s="79"/>
      <c r="CX4" s="79" t="s">
        <v>62</v>
      </c>
      <c r="CY4" s="79"/>
      <c r="CZ4" s="79"/>
      <c r="DA4" s="79"/>
      <c r="DB4" s="79"/>
      <c r="DC4" s="79"/>
      <c r="DD4" s="79"/>
      <c r="DE4" s="79"/>
      <c r="DF4" s="79"/>
      <c r="DG4" s="79"/>
      <c r="DH4" s="79"/>
      <c r="DI4" s="79" t="s">
        <v>63</v>
      </c>
      <c r="DJ4" s="79"/>
      <c r="DK4" s="79"/>
      <c r="DL4" s="79"/>
      <c r="DM4" s="79"/>
      <c r="DN4" s="79"/>
      <c r="DO4" s="79"/>
      <c r="DP4" s="79"/>
      <c r="DQ4" s="79"/>
      <c r="DR4" s="79"/>
      <c r="DS4" s="79"/>
      <c r="DT4" s="79" t="s">
        <v>64</v>
      </c>
      <c r="DU4" s="79"/>
      <c r="DV4" s="79"/>
      <c r="DW4" s="79"/>
      <c r="DX4" s="79"/>
      <c r="DY4" s="79"/>
      <c r="DZ4" s="79"/>
      <c r="EA4" s="79"/>
      <c r="EB4" s="79"/>
      <c r="EC4" s="79"/>
      <c r="ED4" s="79"/>
      <c r="EE4" s="79" t="s">
        <v>65</v>
      </c>
      <c r="EF4" s="79"/>
      <c r="EG4" s="79"/>
      <c r="EH4" s="79"/>
      <c r="EI4" s="79"/>
      <c r="EJ4" s="79"/>
      <c r="EK4" s="79"/>
      <c r="EL4" s="79"/>
      <c r="EM4" s="79"/>
      <c r="EN4" s="79"/>
      <c r="EO4" s="79"/>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82252</v>
      </c>
      <c r="D6" s="19">
        <f t="shared" si="3"/>
        <v>46</v>
      </c>
      <c r="E6" s="19">
        <f t="shared" si="3"/>
        <v>17</v>
      </c>
      <c r="F6" s="19">
        <f t="shared" si="3"/>
        <v>1</v>
      </c>
      <c r="G6" s="19">
        <f t="shared" si="3"/>
        <v>0</v>
      </c>
      <c r="H6" s="19" t="str">
        <f t="shared" si="3"/>
        <v>茨城県　常陸大宮市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56.7</v>
      </c>
      <c r="P6" s="20">
        <f t="shared" si="3"/>
        <v>29.62</v>
      </c>
      <c r="Q6" s="20">
        <f t="shared" si="3"/>
        <v>89.54</v>
      </c>
      <c r="R6" s="20">
        <f t="shared" si="3"/>
        <v>3080</v>
      </c>
      <c r="S6" s="20">
        <f t="shared" si="3"/>
        <v>40016</v>
      </c>
      <c r="T6" s="20">
        <f t="shared" si="3"/>
        <v>348.45</v>
      </c>
      <c r="U6" s="20">
        <f t="shared" si="3"/>
        <v>114.84</v>
      </c>
      <c r="V6" s="20">
        <f t="shared" si="3"/>
        <v>11812</v>
      </c>
      <c r="W6" s="20">
        <f t="shared" si="3"/>
        <v>5</v>
      </c>
      <c r="X6" s="20">
        <f t="shared" si="3"/>
        <v>2362.4</v>
      </c>
      <c r="Y6" s="21" t="str">
        <f>IF(Y7="",NA(),Y7)</f>
        <v>-</v>
      </c>
      <c r="Z6" s="21" t="str">
        <f t="shared" ref="Z6:AH6" si="4">IF(Z7="",NA(),Z7)</f>
        <v>-</v>
      </c>
      <c r="AA6" s="21">
        <f t="shared" si="4"/>
        <v>123.57</v>
      </c>
      <c r="AB6" s="21">
        <f t="shared" si="4"/>
        <v>130.01</v>
      </c>
      <c r="AC6" s="21">
        <f t="shared" si="4"/>
        <v>128.88999999999999</v>
      </c>
      <c r="AD6" s="21" t="str">
        <f t="shared" si="4"/>
        <v>-</v>
      </c>
      <c r="AE6" s="21" t="str">
        <f t="shared" si="4"/>
        <v>-</v>
      </c>
      <c r="AF6" s="21">
        <f t="shared" si="4"/>
        <v>109.21</v>
      </c>
      <c r="AG6" s="21">
        <f t="shared" si="4"/>
        <v>107.81</v>
      </c>
      <c r="AH6" s="21">
        <f t="shared" si="4"/>
        <v>107.54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15.73</v>
      </c>
      <c r="AR6" s="21">
        <f t="shared" si="5"/>
        <v>18.2</v>
      </c>
      <c r="AS6" s="21">
        <f t="shared" si="5"/>
        <v>19.059999999999999</v>
      </c>
      <c r="AT6" s="20" t="str">
        <f>IF(AT7="","",IF(AT7="-","【-】","【"&amp;SUBSTITUTE(TEXT(AT7,"#,##0.00"),"-","△")&amp;"】"))</f>
        <v>【3.09】</v>
      </c>
      <c r="AU6" s="21" t="str">
        <f>IF(AU7="",NA(),AU7)</f>
        <v>-</v>
      </c>
      <c r="AV6" s="21" t="str">
        <f t="shared" ref="AV6:BD6" si="6">IF(AV7="",NA(),AV7)</f>
        <v>-</v>
      </c>
      <c r="AW6" s="21">
        <f t="shared" si="6"/>
        <v>37.630000000000003</v>
      </c>
      <c r="AX6" s="21">
        <f t="shared" si="6"/>
        <v>80.69</v>
      </c>
      <c r="AY6" s="21">
        <f t="shared" si="6"/>
        <v>86.32</v>
      </c>
      <c r="AZ6" s="21" t="str">
        <f t="shared" si="6"/>
        <v>-</v>
      </c>
      <c r="BA6" s="21" t="str">
        <f t="shared" si="6"/>
        <v>-</v>
      </c>
      <c r="BB6" s="21">
        <f t="shared" si="6"/>
        <v>57.26</v>
      </c>
      <c r="BC6" s="21">
        <f t="shared" si="6"/>
        <v>48.56</v>
      </c>
      <c r="BD6" s="21">
        <f t="shared" si="6"/>
        <v>47.58</v>
      </c>
      <c r="BE6" s="20" t="str">
        <f>IF(BE7="","",IF(BE7="-","【-】","【"&amp;SUBSTITUTE(TEXT(BE7,"#,##0.00"),"-","△")&amp;"】"))</f>
        <v>【71.39】</v>
      </c>
      <c r="BF6" s="21" t="str">
        <f>IF(BF7="",NA(),BF7)</f>
        <v>-</v>
      </c>
      <c r="BG6" s="21" t="str">
        <f t="shared" ref="BG6:BO6" si="7">IF(BG7="",NA(),BG7)</f>
        <v>-</v>
      </c>
      <c r="BH6" s="21">
        <f t="shared" si="7"/>
        <v>2316.73</v>
      </c>
      <c r="BI6" s="21">
        <f t="shared" si="7"/>
        <v>2384.83</v>
      </c>
      <c r="BJ6" s="21">
        <f t="shared" si="7"/>
        <v>2530.8000000000002</v>
      </c>
      <c r="BK6" s="21" t="str">
        <f t="shared" si="7"/>
        <v>-</v>
      </c>
      <c r="BL6" s="21" t="str">
        <f t="shared" si="7"/>
        <v>-</v>
      </c>
      <c r="BM6" s="21">
        <f t="shared" si="7"/>
        <v>1130.42</v>
      </c>
      <c r="BN6" s="21">
        <f t="shared" si="7"/>
        <v>1245.0999999999999</v>
      </c>
      <c r="BO6" s="21">
        <f t="shared" si="7"/>
        <v>1108.8</v>
      </c>
      <c r="BP6" s="20" t="str">
        <f>IF(BP7="","",IF(BP7="-","【-】","【"&amp;SUBSTITUTE(TEXT(BP7,"#,##0.00"),"-","△")&amp;"】"))</f>
        <v>【669.11】</v>
      </c>
      <c r="BQ6" s="21" t="str">
        <f>IF(BQ7="",NA(),BQ7)</f>
        <v>-</v>
      </c>
      <c r="BR6" s="21" t="str">
        <f t="shared" ref="BR6:BZ6" si="8">IF(BR7="",NA(),BR7)</f>
        <v>-</v>
      </c>
      <c r="BS6" s="21">
        <f t="shared" si="8"/>
        <v>89.36</v>
      </c>
      <c r="BT6" s="21">
        <f t="shared" si="8"/>
        <v>97.46</v>
      </c>
      <c r="BU6" s="21">
        <f t="shared" si="8"/>
        <v>100</v>
      </c>
      <c r="BV6" s="21" t="str">
        <f t="shared" si="8"/>
        <v>-</v>
      </c>
      <c r="BW6" s="21" t="str">
        <f t="shared" si="8"/>
        <v>-</v>
      </c>
      <c r="BX6" s="21">
        <f t="shared" si="8"/>
        <v>74.17</v>
      </c>
      <c r="BY6" s="21">
        <f t="shared" si="8"/>
        <v>79.77</v>
      </c>
      <c r="BZ6" s="21">
        <f t="shared" si="8"/>
        <v>79.63</v>
      </c>
      <c r="CA6" s="20" t="str">
        <f>IF(CA7="","",IF(CA7="-","【-】","【"&amp;SUBSTITUTE(TEXT(CA7,"#,##0.00"),"-","△")&amp;"】"))</f>
        <v>【99.73】</v>
      </c>
      <c r="CB6" s="21" t="str">
        <f>IF(CB7="",NA(),CB7)</f>
        <v>-</v>
      </c>
      <c r="CC6" s="21" t="str">
        <f t="shared" ref="CC6:CK6" si="9">IF(CC7="",NA(),CC7)</f>
        <v>-</v>
      </c>
      <c r="CD6" s="21">
        <f t="shared" si="9"/>
        <v>177.75</v>
      </c>
      <c r="CE6" s="21">
        <f t="shared" si="9"/>
        <v>164.1</v>
      </c>
      <c r="CF6" s="21">
        <f t="shared" si="9"/>
        <v>159.44</v>
      </c>
      <c r="CG6" s="21" t="str">
        <f t="shared" si="9"/>
        <v>-</v>
      </c>
      <c r="CH6" s="21" t="str">
        <f t="shared" si="9"/>
        <v>-</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49.27</v>
      </c>
      <c r="CU6" s="21">
        <f t="shared" si="10"/>
        <v>49.47</v>
      </c>
      <c r="CV6" s="21">
        <f t="shared" si="10"/>
        <v>48.19</v>
      </c>
      <c r="CW6" s="20" t="str">
        <f>IF(CW7="","",IF(CW7="-","【-】","【"&amp;SUBSTITUTE(TEXT(CW7,"#,##0.00"),"-","△")&amp;"】"))</f>
        <v>【59.99】</v>
      </c>
      <c r="CX6" s="21" t="str">
        <f>IF(CX7="",NA(),CX7)</f>
        <v>-</v>
      </c>
      <c r="CY6" s="21" t="str">
        <f t="shared" ref="CY6:DG6" si="11">IF(CY7="",NA(),CY7)</f>
        <v>-</v>
      </c>
      <c r="CZ6" s="21">
        <f t="shared" si="11"/>
        <v>75.77</v>
      </c>
      <c r="DA6" s="21">
        <f t="shared" si="11"/>
        <v>73.36</v>
      </c>
      <c r="DB6" s="21">
        <f t="shared" si="11"/>
        <v>74.099999999999994</v>
      </c>
      <c r="DC6" s="21" t="str">
        <f t="shared" si="11"/>
        <v>-</v>
      </c>
      <c r="DD6" s="21" t="str">
        <f t="shared" si="11"/>
        <v>-</v>
      </c>
      <c r="DE6" s="21">
        <f t="shared" si="11"/>
        <v>83.16</v>
      </c>
      <c r="DF6" s="21">
        <f t="shared" si="11"/>
        <v>82.06</v>
      </c>
      <c r="DG6" s="21">
        <f t="shared" si="11"/>
        <v>82.26</v>
      </c>
      <c r="DH6" s="20" t="str">
        <f>IF(DH7="","",IF(DH7="-","【-】","【"&amp;SUBSTITUTE(TEXT(DH7,"#,##0.00"),"-","△")&amp;"】"))</f>
        <v>【95.72】</v>
      </c>
      <c r="DI6" s="21" t="str">
        <f>IF(DI7="",NA(),DI7)</f>
        <v>-</v>
      </c>
      <c r="DJ6" s="21" t="str">
        <f t="shared" ref="DJ6:DR6" si="12">IF(DJ7="",NA(),DJ7)</f>
        <v>-</v>
      </c>
      <c r="DK6" s="21">
        <f t="shared" si="12"/>
        <v>2.5299999999999998</v>
      </c>
      <c r="DL6" s="21">
        <f t="shared" si="12"/>
        <v>4.7699999999999996</v>
      </c>
      <c r="DM6" s="21">
        <f t="shared" si="12"/>
        <v>6.76</v>
      </c>
      <c r="DN6" s="21" t="str">
        <f t="shared" si="12"/>
        <v>-</v>
      </c>
      <c r="DO6" s="21" t="str">
        <f t="shared" si="12"/>
        <v>-</v>
      </c>
      <c r="DP6" s="21">
        <f t="shared" si="12"/>
        <v>24.1</v>
      </c>
      <c r="DQ6" s="21">
        <f t="shared" si="12"/>
        <v>19.93</v>
      </c>
      <c r="DR6" s="21">
        <f t="shared" si="12"/>
        <v>21.94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1">
        <f t="shared" si="14"/>
        <v>0.05</v>
      </c>
      <c r="EH6" s="20">
        <f t="shared" si="14"/>
        <v>0</v>
      </c>
      <c r="EI6" s="20">
        <f t="shared" si="14"/>
        <v>0</v>
      </c>
      <c r="EJ6" s="21" t="str">
        <f t="shared" si="14"/>
        <v>-</v>
      </c>
      <c r="EK6" s="21" t="str">
        <f t="shared" si="14"/>
        <v>-</v>
      </c>
      <c r="EL6" s="21">
        <f t="shared" si="14"/>
        <v>0.1</v>
      </c>
      <c r="EM6" s="21">
        <f t="shared" si="14"/>
        <v>0.32</v>
      </c>
      <c r="EN6" s="21">
        <f t="shared" si="14"/>
        <v>0.1</v>
      </c>
      <c r="EO6" s="20" t="str">
        <f>IF(EO7="","",IF(EO7="-","【-】","【"&amp;SUBSTITUTE(TEXT(EO7,"#,##0.00"),"-","△")&amp;"】"))</f>
        <v>【0.24】</v>
      </c>
    </row>
    <row r="7" spans="1:148" s="22" customFormat="1" x14ac:dyDescent="0.15">
      <c r="A7" s="14"/>
      <c r="B7" s="23">
        <v>2021</v>
      </c>
      <c r="C7" s="23">
        <v>82252</v>
      </c>
      <c r="D7" s="23">
        <v>46</v>
      </c>
      <c r="E7" s="23">
        <v>17</v>
      </c>
      <c r="F7" s="23">
        <v>1</v>
      </c>
      <c r="G7" s="23">
        <v>0</v>
      </c>
      <c r="H7" s="23" t="s">
        <v>95</v>
      </c>
      <c r="I7" s="23" t="s">
        <v>96</v>
      </c>
      <c r="J7" s="23" t="s">
        <v>97</v>
      </c>
      <c r="K7" s="23" t="s">
        <v>98</v>
      </c>
      <c r="L7" s="23" t="s">
        <v>99</v>
      </c>
      <c r="M7" s="23" t="s">
        <v>100</v>
      </c>
      <c r="N7" s="24" t="s">
        <v>101</v>
      </c>
      <c r="O7" s="24">
        <v>56.7</v>
      </c>
      <c r="P7" s="24">
        <v>29.62</v>
      </c>
      <c r="Q7" s="24">
        <v>89.54</v>
      </c>
      <c r="R7" s="24">
        <v>3080</v>
      </c>
      <c r="S7" s="24">
        <v>40016</v>
      </c>
      <c r="T7" s="24">
        <v>348.45</v>
      </c>
      <c r="U7" s="24">
        <v>114.84</v>
      </c>
      <c r="V7" s="24">
        <v>11812</v>
      </c>
      <c r="W7" s="24">
        <v>5</v>
      </c>
      <c r="X7" s="24">
        <v>2362.4</v>
      </c>
      <c r="Y7" s="24" t="s">
        <v>101</v>
      </c>
      <c r="Z7" s="24" t="s">
        <v>101</v>
      </c>
      <c r="AA7" s="24">
        <v>123.57</v>
      </c>
      <c r="AB7" s="24">
        <v>130.01</v>
      </c>
      <c r="AC7" s="24">
        <v>128.88999999999999</v>
      </c>
      <c r="AD7" s="24" t="s">
        <v>101</v>
      </c>
      <c r="AE7" s="24" t="s">
        <v>101</v>
      </c>
      <c r="AF7" s="24">
        <v>109.21</v>
      </c>
      <c r="AG7" s="24">
        <v>107.81</v>
      </c>
      <c r="AH7" s="24">
        <v>107.54</v>
      </c>
      <c r="AI7" s="24">
        <v>107.02</v>
      </c>
      <c r="AJ7" s="24" t="s">
        <v>101</v>
      </c>
      <c r="AK7" s="24" t="s">
        <v>101</v>
      </c>
      <c r="AL7" s="24">
        <v>0</v>
      </c>
      <c r="AM7" s="24">
        <v>0</v>
      </c>
      <c r="AN7" s="24">
        <v>0</v>
      </c>
      <c r="AO7" s="24" t="s">
        <v>101</v>
      </c>
      <c r="AP7" s="24" t="s">
        <v>101</v>
      </c>
      <c r="AQ7" s="24">
        <v>15.73</v>
      </c>
      <c r="AR7" s="24">
        <v>18.2</v>
      </c>
      <c r="AS7" s="24">
        <v>19.059999999999999</v>
      </c>
      <c r="AT7" s="24">
        <v>3.09</v>
      </c>
      <c r="AU7" s="24" t="s">
        <v>101</v>
      </c>
      <c r="AV7" s="24" t="s">
        <v>101</v>
      </c>
      <c r="AW7" s="24">
        <v>37.630000000000003</v>
      </c>
      <c r="AX7" s="24">
        <v>80.69</v>
      </c>
      <c r="AY7" s="24">
        <v>86.32</v>
      </c>
      <c r="AZ7" s="24" t="s">
        <v>101</v>
      </c>
      <c r="BA7" s="24" t="s">
        <v>101</v>
      </c>
      <c r="BB7" s="24">
        <v>57.26</v>
      </c>
      <c r="BC7" s="24">
        <v>48.56</v>
      </c>
      <c r="BD7" s="24">
        <v>47.58</v>
      </c>
      <c r="BE7" s="24">
        <v>71.39</v>
      </c>
      <c r="BF7" s="24" t="s">
        <v>101</v>
      </c>
      <c r="BG7" s="24" t="s">
        <v>101</v>
      </c>
      <c r="BH7" s="24">
        <v>2316.73</v>
      </c>
      <c r="BI7" s="24">
        <v>2384.83</v>
      </c>
      <c r="BJ7" s="24">
        <v>2530.8000000000002</v>
      </c>
      <c r="BK7" s="24" t="s">
        <v>101</v>
      </c>
      <c r="BL7" s="24" t="s">
        <v>101</v>
      </c>
      <c r="BM7" s="24">
        <v>1130.42</v>
      </c>
      <c r="BN7" s="24">
        <v>1245.0999999999999</v>
      </c>
      <c r="BO7" s="24">
        <v>1108.8</v>
      </c>
      <c r="BP7" s="24">
        <v>669.11</v>
      </c>
      <c r="BQ7" s="24" t="s">
        <v>101</v>
      </c>
      <c r="BR7" s="24" t="s">
        <v>101</v>
      </c>
      <c r="BS7" s="24">
        <v>89.36</v>
      </c>
      <c r="BT7" s="24">
        <v>97.46</v>
      </c>
      <c r="BU7" s="24">
        <v>100</v>
      </c>
      <c r="BV7" s="24" t="s">
        <v>101</v>
      </c>
      <c r="BW7" s="24" t="s">
        <v>101</v>
      </c>
      <c r="BX7" s="24">
        <v>74.17</v>
      </c>
      <c r="BY7" s="24">
        <v>79.77</v>
      </c>
      <c r="BZ7" s="24">
        <v>79.63</v>
      </c>
      <c r="CA7" s="24">
        <v>99.73</v>
      </c>
      <c r="CB7" s="24" t="s">
        <v>101</v>
      </c>
      <c r="CC7" s="24" t="s">
        <v>101</v>
      </c>
      <c r="CD7" s="24">
        <v>177.75</v>
      </c>
      <c r="CE7" s="24">
        <v>164.1</v>
      </c>
      <c r="CF7" s="24">
        <v>159.44</v>
      </c>
      <c r="CG7" s="24" t="s">
        <v>101</v>
      </c>
      <c r="CH7" s="24" t="s">
        <v>101</v>
      </c>
      <c r="CI7" s="24">
        <v>230.95</v>
      </c>
      <c r="CJ7" s="24">
        <v>214.56</v>
      </c>
      <c r="CK7" s="24">
        <v>213.66</v>
      </c>
      <c r="CL7" s="24">
        <v>134.97999999999999</v>
      </c>
      <c r="CM7" s="24" t="s">
        <v>101</v>
      </c>
      <c r="CN7" s="24" t="s">
        <v>101</v>
      </c>
      <c r="CO7" s="24" t="s">
        <v>101</v>
      </c>
      <c r="CP7" s="24" t="s">
        <v>101</v>
      </c>
      <c r="CQ7" s="24" t="s">
        <v>101</v>
      </c>
      <c r="CR7" s="24" t="s">
        <v>101</v>
      </c>
      <c r="CS7" s="24" t="s">
        <v>101</v>
      </c>
      <c r="CT7" s="24">
        <v>49.27</v>
      </c>
      <c r="CU7" s="24">
        <v>49.47</v>
      </c>
      <c r="CV7" s="24">
        <v>48.19</v>
      </c>
      <c r="CW7" s="24">
        <v>59.99</v>
      </c>
      <c r="CX7" s="24" t="s">
        <v>101</v>
      </c>
      <c r="CY7" s="24" t="s">
        <v>101</v>
      </c>
      <c r="CZ7" s="24">
        <v>75.77</v>
      </c>
      <c r="DA7" s="24">
        <v>73.36</v>
      </c>
      <c r="DB7" s="24">
        <v>74.099999999999994</v>
      </c>
      <c r="DC7" s="24" t="s">
        <v>101</v>
      </c>
      <c r="DD7" s="24" t="s">
        <v>101</v>
      </c>
      <c r="DE7" s="24">
        <v>83.16</v>
      </c>
      <c r="DF7" s="24">
        <v>82.06</v>
      </c>
      <c r="DG7" s="24">
        <v>82.26</v>
      </c>
      <c r="DH7" s="24">
        <v>95.72</v>
      </c>
      <c r="DI7" s="24" t="s">
        <v>101</v>
      </c>
      <c r="DJ7" s="24" t="s">
        <v>101</v>
      </c>
      <c r="DK7" s="24">
        <v>2.5299999999999998</v>
      </c>
      <c r="DL7" s="24">
        <v>4.7699999999999996</v>
      </c>
      <c r="DM7" s="24">
        <v>6.76</v>
      </c>
      <c r="DN7" s="24" t="s">
        <v>101</v>
      </c>
      <c r="DO7" s="24" t="s">
        <v>101</v>
      </c>
      <c r="DP7" s="24">
        <v>24.1</v>
      </c>
      <c r="DQ7" s="24">
        <v>19.93</v>
      </c>
      <c r="DR7" s="24">
        <v>21.94</v>
      </c>
      <c r="DS7" s="24">
        <v>38.17</v>
      </c>
      <c r="DT7" s="24" t="s">
        <v>101</v>
      </c>
      <c r="DU7" s="24" t="s">
        <v>101</v>
      </c>
      <c r="DV7" s="24">
        <v>0</v>
      </c>
      <c r="DW7" s="24">
        <v>0</v>
      </c>
      <c r="DX7" s="24">
        <v>0</v>
      </c>
      <c r="DY7" s="24" t="s">
        <v>101</v>
      </c>
      <c r="DZ7" s="24" t="s">
        <v>101</v>
      </c>
      <c r="EA7" s="24">
        <v>0</v>
      </c>
      <c r="EB7" s="24">
        <v>0</v>
      </c>
      <c r="EC7" s="24">
        <v>0</v>
      </c>
      <c r="ED7" s="24">
        <v>6.54</v>
      </c>
      <c r="EE7" s="24" t="s">
        <v>101</v>
      </c>
      <c r="EF7" s="24" t="s">
        <v>101</v>
      </c>
      <c r="EG7" s="24">
        <v>0.05</v>
      </c>
      <c r="EH7" s="24">
        <v>0</v>
      </c>
      <c r="EI7" s="24">
        <v>0</v>
      </c>
      <c r="EJ7" s="24" t="s">
        <v>101</v>
      </c>
      <c r="EK7" s="24" t="s">
        <v>101</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2023-01-20T06:06:04Z</cp:lastPrinted>
  <dcterms:created xsi:type="dcterms:W3CDTF">2023-01-12T23:27:32Z</dcterms:created>
  <dcterms:modified xsi:type="dcterms:W3CDTF">2023-01-26T00:42:50Z</dcterms:modified>
  <cp:category/>
</cp:coreProperties>
</file>