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1_常陸大宮市\"/>
    </mc:Choice>
  </mc:AlternateContent>
  <workbookProtection workbookAlgorithmName="SHA-512" workbookHashValue="atz47ZiMYmlFgdBHONmSkT5G42Ef3HeGW0mGOrKNRSv6JwdfnzjvL55hqdQNnw5h42lr8fuO28IwEVf44Uj7qw==" workbookSaltValue="HqwK2Tz1JSW1Sy1MJzRFTQ=="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<sst xmlns="http://schemas.openxmlformats.org/spreadsheetml/2006/main" count="228" uniqueCount="114">
  <si>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</si>
  <si>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</si>
  <si>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</si>
  <si>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</si>
  <si>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</si>
  <si>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</si>
  <si>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</si>
  <si>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</si>
  <si>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</si>
  <si>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</si>
  <si>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</si>
  <si>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</si>
  <si>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</si>
  <si>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</si>
  <si>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</si>
  <si>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</si>
  <si>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</si>
  <si>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</si>
  <si>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</si>
  <si>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</si>
  <si>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</si>
  <si>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</si>
  <si>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</si>
  <si>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</si>
  <si>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</si>
  <si>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</si>
  <si>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</si>
  <si>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</si>
  <si>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</si>
  <si>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</si>
  <si>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</si>
  <si>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</si>
  <si>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</si>
  <si>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</si>
  <si>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</si>
  <si>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</si>
  <si>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</si>
  <si>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</si>
  <si>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</si>
  <si>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</si>
  <si>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</si>
  <si>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</si>
  <si>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</si>
  <si>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</si>
  <si>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</si>
  <si>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</si>
  <si>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</si>
  <si>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</si>
  <si>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</si>
  <si>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</si>
  <si>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</si>
  <si>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</si>
  <si>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</si>
  <si>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</si>
  <si>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</si>
  <si>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</si>
  <si>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</si>
  <si>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</si>
  <si>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</si>
  <si>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</si>
  <si>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</si>
  <si>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</si>
  <si>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</si>
  <si>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</si>
  <si>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</si>
  <si>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</si>
  <si>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</si>
  <si>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</si>
  <si>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</si>
  <si>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</si>
  <si>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</si>
  <si>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</si>
  <si>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</si>
  <si>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</si>
  <si>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</si>
  <si>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</si>
  <si>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</si>
  <si>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</si>
  <si>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</si>
  <si>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</si>
  <si>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</si>
  <si>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</si>
  <si>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</si>
  <si>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</si>
  <si>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</si>
  <si>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</si>
  <si>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</si>
  <si>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</si>
  <si>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</si>
  <si>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</si>
  <si>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</si>
  <si>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</si>
  <si>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</si>
  <si>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常陸大宮市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</si>
  <si>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</si>
  <si>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</si>
  <si>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</si>
  <si>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</si>
  <si>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</si>
  <si>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</si>
  <si>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</si>
  <si>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</si>
  <si>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</si>
  <si>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</si>
  <si>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</si>
  <si>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</si>
  <si>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</si>
  <si>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</si>
  <si>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</si>
  <si>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</si>
  <si>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</si>
  <si>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営収支比率：全国平均及び類似団体平均を下回る104.94％となった。新型コロナウィルス感染拡大に伴う経済対策として水道料金の減免措置を行ったことが大きな要因となった。収入の根幹である給水収益については、人口減少と共に減少傾向にあり、一般会計からの繰入金に依存している状況である。今後は、給水収益の確保に努めるとともに営業費用の削減などの経営改善を図っていく必要がある。
③流動比率：全国平均及び類似団体平均より高い365.04％となった。前年度と比べて流動負債に計上された未払金が減ったことによるものである。
④企業債残高対給水収益比率：類似団体と比較してやや下回ったものの、全国平均と比較すると大幅に上回る375.22％となった。これは、統合前の簡易水道地域の建設改良工事の財源として多額の企業債を発行したことが要因である。今後は企業債の発行を元金償還額以下に抑制するなど、経営健全化を図っていく必要がある。
⑤料金回収率：全国平均及び類似団体平均を大きく下回る87.87％となった。これは、新型コロナウィルス感染拡大に伴う経済対策として水道料金の減免措置を行ったことが大きな要因である。
⑥給水原価：全国平均及び類似団体平均より高い235.89円となった。これは有収水量に対して経常費用の割合が大きいことが要因であり、今後は管路の更新などにより有収率の向上に努め、経常費用の削減を図っていく必要がある。
⑦施設利用率：全国平均及び類似団体平均より高い74.81％となった。急速に進む人口減少を踏まえ、具体的な施設の更新計画と合わせてダウンサイジング等も視野に入れながら、効率の良い水道事業の運営に努める必要がある。
⑧有収率：全国平均及び類似団体平均より著しく低い62.37％となった。老朽管路の漏水が原因であり、給水エリアが広範囲であることなどから、大きな改善が見られない状況であったが、日々の配水流量の増減を分析するなど、早期の発見・修繕に努めており、下落傾向だった有収率が上昇に転じた。</t>
    <rPh sb="1" eb="3">
      <t>ケイエイ</t>
    </rPh>
    <rPh sb="3" eb="5">
      <t>シュウシ</t>
    </rPh>
    <rPh sb="5" eb="7">
      <t>ヒリツ</t>
    </rPh>
    <rPh sb="8" eb="10">
      <t>ゼンコク</t>
    </rPh>
    <rPh sb="10" eb="12">
      <t>ヘイキン</t>
    </rPh>
    <rPh sb="12" eb="13">
      <t>オヨ</t>
    </rPh>
    <rPh sb="14" eb="16">
      <t>ルイジ</t>
    </rPh>
    <rPh sb="16" eb="18">
      <t>ダンタイ</t>
    </rPh>
    <rPh sb="18" eb="20">
      <t>ヘイキン</t>
    </rPh>
    <rPh sb="21" eb="23">
      <t>シタマワ</t>
    </rPh>
    <rPh sb="36" eb="38">
      <t>シンガタ</t>
    </rPh>
    <rPh sb="45" eb="47">
      <t>カンセン</t>
    </rPh>
    <rPh sb="47" eb="49">
      <t>カクダイ</t>
    </rPh>
    <rPh sb="50" eb="51">
      <t>トモナ</t>
    </rPh>
    <rPh sb="52" eb="54">
      <t>ケイザイ</t>
    </rPh>
    <rPh sb="54" eb="56">
      <t>タイサク</t>
    </rPh>
    <rPh sb="59" eb="61">
      <t>スイドウ</t>
    </rPh>
    <rPh sb="61" eb="63">
      <t>リョウキン</t>
    </rPh>
    <rPh sb="64" eb="66">
      <t>ゲンメン</t>
    </rPh>
    <rPh sb="66" eb="68">
      <t>ソチ</t>
    </rPh>
    <rPh sb="69" eb="70">
      <t>オコナ</t>
    </rPh>
    <rPh sb="75" eb="76">
      <t>オオ</t>
    </rPh>
    <rPh sb="78" eb="80">
      <t>ヨウイン</t>
    </rPh>
    <rPh sb="85" eb="87">
      <t>シュウニュウ</t>
    </rPh>
    <rPh sb="88" eb="90">
      <t>コンカン</t>
    </rPh>
    <rPh sb="93" eb="95">
      <t>キュウスイ</t>
    </rPh>
    <rPh sb="95" eb="97">
      <t>シュウエキ</t>
    </rPh>
    <rPh sb="103" eb="105">
      <t>ジンコウ</t>
    </rPh>
    <rPh sb="105" eb="107">
      <t>ゲンショウ</t>
    </rPh>
    <rPh sb="108" eb="109">
      <t>トモ</t>
    </rPh>
    <rPh sb="110" eb="112">
      <t>ゲンショウ</t>
    </rPh>
    <rPh sb="112" eb="114">
      <t>ケイコウ</t>
    </rPh>
    <rPh sb="118" eb="120">
      <t>イッパン</t>
    </rPh>
    <rPh sb="120" eb="122">
      <t>カイケイ</t>
    </rPh>
    <rPh sb="125" eb="127">
      <t>クリイ</t>
    </rPh>
    <rPh sb="127" eb="128">
      <t>キン</t>
    </rPh>
    <rPh sb="129" eb="131">
      <t>イゾン</t>
    </rPh>
    <rPh sb="135" eb="137">
      <t>ジョウキョウ</t>
    </rPh>
    <rPh sb="141" eb="143">
      <t>コンゴ</t>
    </rPh>
    <rPh sb="145" eb="147">
      <t>キュウスイ</t>
    </rPh>
    <rPh sb="147" eb="149">
      <t>シュウエキ</t>
    </rPh>
    <rPh sb="150" eb="152">
      <t>カクホ</t>
    </rPh>
    <rPh sb="153" eb="154">
      <t>ツト</t>
    </rPh>
    <rPh sb="160" eb="162">
      <t>エイギョウ</t>
    </rPh>
    <rPh sb="162" eb="164">
      <t>ヒヨウ</t>
    </rPh>
    <rPh sb="165" eb="167">
      <t>サクゲン</t>
    </rPh>
    <rPh sb="170" eb="172">
      <t>ケイエイ</t>
    </rPh>
    <rPh sb="172" eb="174">
      <t>カイゼン</t>
    </rPh>
    <rPh sb="175" eb="176">
      <t>ハカ</t>
    </rPh>
    <rPh sb="180" eb="182">
      <t>ヒツヨウ</t>
    </rPh>
    <rPh sb="188" eb="190">
      <t>リュウドウ</t>
    </rPh>
    <rPh sb="190" eb="192">
      <t>ヒリツ</t>
    </rPh>
    <rPh sb="193" eb="195">
      <t>ゼンコク</t>
    </rPh>
    <rPh sb="195" eb="197">
      <t>ヘイキン</t>
    </rPh>
    <rPh sb="197" eb="198">
      <t>オヨ</t>
    </rPh>
    <rPh sb="199" eb="201">
      <t>ルイジ</t>
    </rPh>
    <rPh sb="201" eb="203">
      <t>ダンタイ</t>
    </rPh>
    <rPh sb="203" eb="205">
      <t>ヘイキン</t>
    </rPh>
    <rPh sb="207" eb="208">
      <t>タカ</t>
    </rPh>
    <rPh sb="221" eb="224">
      <t>ゼンネンド</t>
    </rPh>
    <rPh sb="225" eb="226">
      <t>クラ</t>
    </rPh>
    <rPh sb="228" eb="230">
      <t>リュウドウ</t>
    </rPh>
    <rPh sb="230" eb="232">
      <t>フサイ</t>
    </rPh>
    <rPh sb="233" eb="235">
      <t>ケイジョウ</t>
    </rPh>
    <rPh sb="238" eb="241">
      <t>ミバライキン</t>
    </rPh>
    <rPh sb="242" eb="243">
      <t>ヘ</t>
    </rPh>
    <rPh sb="258" eb="261">
      <t>キギョウサイ</t>
    </rPh>
    <rPh sb="261" eb="263">
      <t>ザンダカ</t>
    </rPh>
    <rPh sb="263" eb="264">
      <t>タイ</t>
    </rPh>
    <rPh sb="264" eb="266">
      <t>キュウスイ</t>
    </rPh>
    <rPh sb="266" eb="268">
      <t>シュウエキ</t>
    </rPh>
    <rPh sb="268" eb="270">
      <t>ヒリツ</t>
    </rPh>
    <rPh sb="271" eb="273">
      <t>ルイジ</t>
    </rPh>
    <rPh sb="273" eb="275">
      <t>ダンタイ</t>
    </rPh>
    <rPh sb="276" eb="278">
      <t>ヒカク</t>
    </rPh>
    <rPh sb="282" eb="284">
      <t>シタマワ</t>
    </rPh>
    <rPh sb="290" eb="292">
      <t>ゼンコク</t>
    </rPh>
    <rPh sb="292" eb="294">
      <t>ヘイキン</t>
    </rPh>
    <rPh sb="295" eb="297">
      <t>ヒカク</t>
    </rPh>
    <rPh sb="300" eb="302">
      <t>オオハバ</t>
    </rPh>
    <rPh sb="303" eb="305">
      <t>ウワマワ</t>
    </rPh>
    <rPh sb="322" eb="325">
      <t>トウゴウマエ</t>
    </rPh>
    <rPh sb="326" eb="328">
      <t>カンイ</t>
    </rPh>
    <rPh sb="328" eb="330">
      <t>スイドウ</t>
    </rPh>
    <rPh sb="330" eb="332">
      <t>チイキ</t>
    </rPh>
    <rPh sb="333" eb="335">
      <t>ケンセツ</t>
    </rPh>
    <rPh sb="335" eb="337">
      <t>カイリョウ</t>
    </rPh>
    <rPh sb="337" eb="339">
      <t>コウジ</t>
    </rPh>
    <rPh sb="340" eb="342">
      <t>ザイゲン</t>
    </rPh>
    <rPh sb="345" eb="347">
      <t>タガク</t>
    </rPh>
    <rPh sb="348" eb="351">
      <t>キギョウサイ</t>
    </rPh>
    <rPh sb="352" eb="354">
      <t>ハッコウ</t>
    </rPh>
    <rPh sb="359" eb="361">
      <t>ヨウイン</t>
    </rPh>
    <rPh sb="365" eb="367">
      <t>コンゴ</t>
    </rPh>
    <rPh sb="368" eb="371">
      <t>キギョウサイ</t>
    </rPh>
    <rPh sb="372" eb="374">
      <t>ハッコウ</t>
    </rPh>
    <rPh sb="375" eb="377">
      <t>ガンキン</t>
    </rPh>
    <rPh sb="377" eb="379">
      <t>ショウカン</t>
    </rPh>
    <rPh sb="379" eb="380">
      <t>ガク</t>
    </rPh>
    <rPh sb="380" eb="382">
      <t>イカ</t>
    </rPh>
    <rPh sb="383" eb="385">
      <t>ヨクセイ</t>
    </rPh>
    <rPh sb="390" eb="392">
      <t>ケイエイ</t>
    </rPh>
    <rPh sb="392" eb="395">
      <t>ケンゼンカ</t>
    </rPh>
    <rPh sb="396" eb="397">
      <t>ハカ</t>
    </rPh>
    <rPh sb="401" eb="403">
      <t>ヒツヨウ</t>
    </rPh>
    <rPh sb="409" eb="411">
      <t>リョウキン</t>
    </rPh>
    <rPh sb="411" eb="414">
      <t>カイシュウリツ</t>
    </rPh>
    <rPh sb="428" eb="429">
      <t>オオ</t>
    </rPh>
    <rPh sb="431" eb="433">
      <t>シタマワ</t>
    </rPh>
    <rPh sb="499" eb="501">
      <t>キュウスイ</t>
    </rPh>
    <rPh sb="501" eb="503">
      <t>ゲンカ</t>
    </rPh>
    <rPh sb="504" eb="506">
      <t>ゼンコク</t>
    </rPh>
    <rPh sb="506" eb="508">
      <t>ヘイキン</t>
    </rPh>
    <rPh sb="508" eb="509">
      <t>オヨ</t>
    </rPh>
    <rPh sb="510" eb="512">
      <t>ルイジ</t>
    </rPh>
    <rPh sb="512" eb="514">
      <t>ダンタイ</t>
    </rPh>
    <rPh sb="514" eb="516">
      <t>ヘイキン</t>
    </rPh>
    <rPh sb="518" eb="519">
      <t>コウ</t>
    </rPh>
    <rPh sb="526" eb="527">
      <t>エン</t>
    </rPh>
    <rPh sb="535" eb="537">
      <t>ユウシュウ</t>
    </rPh>
    <rPh sb="537" eb="539">
      <t>スイリョウ</t>
    </rPh>
    <rPh sb="540" eb="541">
      <t>タイ</t>
    </rPh>
    <rPh sb="543" eb="545">
      <t>ケイジョウ</t>
    </rPh>
    <rPh sb="545" eb="547">
      <t>ヒヨウ</t>
    </rPh>
    <rPh sb="548" eb="550">
      <t>ワリアイ</t>
    </rPh>
    <rPh sb="551" eb="552">
      <t>オオ</t>
    </rPh>
    <rPh sb="557" eb="559">
      <t>ヨウイン</t>
    </rPh>
    <rPh sb="563" eb="565">
      <t>コンゴ</t>
    </rPh>
    <rPh sb="566" eb="568">
      <t>カンロ</t>
    </rPh>
    <rPh sb="569" eb="571">
      <t>コウシン</t>
    </rPh>
    <rPh sb="576" eb="577">
      <t>ユウ</t>
    </rPh>
    <rPh sb="577" eb="579">
      <t>シュウリツ</t>
    </rPh>
    <rPh sb="580" eb="582">
      <t>コウジョウ</t>
    </rPh>
    <rPh sb="583" eb="584">
      <t>ツト</t>
    </rPh>
    <rPh sb="586" eb="588">
      <t>ケイジョウ</t>
    </rPh>
    <rPh sb="588" eb="590">
      <t>ヒヨウ</t>
    </rPh>
    <rPh sb="591" eb="593">
      <t>サクゲン</t>
    </rPh>
    <rPh sb="594" eb="595">
      <t>ハカ</t>
    </rPh>
    <rPh sb="599" eb="601">
      <t>ヒツヨウ</t>
    </rPh>
    <rPh sb="607" eb="609">
      <t>シセツ</t>
    </rPh>
    <rPh sb="609" eb="612">
      <t>リヨウリツ</t>
    </rPh>
    <rPh sb="613" eb="615">
      <t>ゼンコク</t>
    </rPh>
    <rPh sb="615" eb="617">
      <t>ヘイキン</t>
    </rPh>
    <rPh sb="617" eb="618">
      <t>オヨ</t>
    </rPh>
    <rPh sb="619" eb="621">
      <t>ルイジ</t>
    </rPh>
    <rPh sb="627" eb="628">
      <t>タカ</t>
    </rPh>
    <rPh sb="640" eb="642">
      <t>キュウソク</t>
    </rPh>
    <rPh sb="643" eb="644">
      <t>スス</t>
    </rPh>
    <rPh sb="645" eb="647">
      <t>ジンコウ</t>
    </rPh>
    <rPh sb="647" eb="649">
      <t>ゲンショウ</t>
    </rPh>
    <rPh sb="650" eb="651">
      <t>フ</t>
    </rPh>
    <rPh sb="654" eb="657">
      <t>グタイテキ</t>
    </rPh>
    <rPh sb="658" eb="660">
      <t>シセツ</t>
    </rPh>
    <rPh sb="661" eb="663">
      <t>コウシン</t>
    </rPh>
    <rPh sb="663" eb="665">
      <t>ケイカク</t>
    </rPh>
    <rPh sb="666" eb="667">
      <t>ア</t>
    </rPh>
    <rPh sb="678" eb="679">
      <t>トウ</t>
    </rPh>
    <rPh sb="680" eb="682">
      <t>シヤ</t>
    </rPh>
    <rPh sb="683" eb="684">
      <t>イ</t>
    </rPh>
    <rPh sb="689" eb="691">
      <t>コウリツ</t>
    </rPh>
    <rPh sb="692" eb="693">
      <t>ヨ</t>
    </rPh>
    <rPh sb="694" eb="696">
      <t>スイドウ</t>
    </rPh>
    <rPh sb="696" eb="698">
      <t>ジギョウ</t>
    </rPh>
    <rPh sb="699" eb="701">
      <t>ウンエイ</t>
    </rPh>
    <rPh sb="702" eb="703">
      <t>ツト</t>
    </rPh>
    <rPh sb="705" eb="707">
      <t>ヒツヨウ</t>
    </rPh>
    <rPh sb="713" eb="714">
      <t>ユウ</t>
    </rPh>
    <rPh sb="714" eb="716">
      <t>シュウリツ</t>
    </rPh>
    <rPh sb="717" eb="719">
      <t>ゼンコク</t>
    </rPh>
    <rPh sb="719" eb="721">
      <t>ヘイキン</t>
    </rPh>
    <rPh sb="721" eb="722">
      <t>オヨ</t>
    </rPh>
    <rPh sb="723" eb="725">
      <t>ルイジ</t>
    </rPh>
    <rPh sb="725" eb="727">
      <t>ダンタイ</t>
    </rPh>
    <rPh sb="727" eb="729">
      <t>ヘイキン</t>
    </rPh>
    <rPh sb="731" eb="732">
      <t>イチジル</t>
    </rPh>
    <rPh sb="734" eb="735">
      <t>ヒク</t>
    </rPh>
    <rPh sb="747" eb="749">
      <t>ロウキュウ</t>
    </rPh>
    <rPh sb="749" eb="751">
      <t>カンロ</t>
    </rPh>
    <rPh sb="752" eb="754">
      <t>ロウスイ</t>
    </rPh>
    <rPh sb="755" eb="757">
      <t>ゲンイン</t>
    </rPh>
    <rPh sb="799" eb="801">
      <t>ヒビ</t>
    </rPh>
    <rPh sb="802" eb="804">
      <t>ハイスイ</t>
    </rPh>
    <rPh sb="804" eb="806">
      <t>リュウリョウ</t>
    </rPh>
    <rPh sb="807" eb="809">
      <t>ゾウゲン</t>
    </rPh>
    <rPh sb="810" eb="812">
      <t>ブンセキ</t>
    </rPh>
    <rPh sb="817" eb="819">
      <t>ソウキ</t>
    </rPh>
    <rPh sb="820" eb="822">
      <t>ハッケン</t>
    </rPh>
    <rPh sb="823" eb="825">
      <t>シュウゼン</t>
    </rPh>
    <rPh sb="826" eb="827">
      <t>ツト</t>
    </rPh>
    <rPh sb="832" eb="834">
      <t>ゲラク</t>
    </rPh>
    <rPh sb="834" eb="836">
      <t>ケイコウ</t>
    </rPh>
    <rPh sb="839" eb="842">
      <t>ユウシュウリツ</t>
    </rPh>
    <rPh sb="843" eb="845">
      <t>ジョウショウ</t>
    </rPh>
    <rPh sb="846" eb="847">
      <t>テン</t>
    </rPh>
    <phoneticPr fontId="1"/>
  </si>
  <si>
    <t>①有形固定資産減価償却率：全国平均及び類似団体平均よりやや高い53.07％となった。これは法定耐用年数に近い資産が多いことが要因であり、計画的な更新に努めていく必要がある。
②管路経年化率：全国平均及び類似団体平均よりやや高い24.38％となった。法定耐用年数を超えた管路の割合を示す数値であり、合併前の旧町村での管路布設の時期が重なったことにより更新時期が同時期に到来したことなどが考えられる。今後は財政計画と合わせて、可能な限り財源を確保しながら、計画的な更新に努めていく必要がある。
③管路更新率：全国平均及び類似団体平均より高い0.80％となった。令和2年度に策定した「常陸大宮市水道事業経営戦略」の中でも、管路更新率1.0％を目標に掲げており、今後も計画的な更新に努めていく必要があるが、多額の更新費用に対する財源の確保や、工事に関わる人材の育成などが課題となっている。</t>
    <rPh sb="1" eb="3">
      <t>ユウケイ</t>
    </rPh>
    <rPh sb="3" eb="7">
      <t>コテイシサン</t>
    </rPh>
    <rPh sb="7" eb="9">
      <t>ゲンカ</t>
    </rPh>
    <rPh sb="9" eb="12">
      <t>ショウキャクリツ</t>
    </rPh>
    <rPh sb="13" eb="15">
      <t>ゼンコク</t>
    </rPh>
    <rPh sb="15" eb="17">
      <t>ヘイキン</t>
    </rPh>
    <rPh sb="17" eb="18">
      <t>オヨ</t>
    </rPh>
    <rPh sb="19" eb="21">
      <t>ルイジ</t>
    </rPh>
    <rPh sb="21" eb="23">
      <t>ダンタイ</t>
    </rPh>
    <rPh sb="23" eb="25">
      <t>ヘイキン</t>
    </rPh>
    <rPh sb="29" eb="30">
      <t>タカ</t>
    </rPh>
    <rPh sb="45" eb="47">
      <t>ホウテイ</t>
    </rPh>
    <rPh sb="47" eb="49">
      <t>タイヨウ</t>
    </rPh>
    <rPh sb="49" eb="51">
      <t>ネンスウ</t>
    </rPh>
    <rPh sb="52" eb="53">
      <t>チカ</t>
    </rPh>
    <rPh sb="54" eb="56">
      <t>シサン</t>
    </rPh>
    <rPh sb="57" eb="58">
      <t>オオ</t>
    </rPh>
    <rPh sb="62" eb="64">
      <t>ヨウイン</t>
    </rPh>
    <rPh sb="68" eb="71">
      <t>ケイカクテキ</t>
    </rPh>
    <rPh sb="72" eb="74">
      <t>コウシン</t>
    </rPh>
    <rPh sb="75" eb="76">
      <t>ツト</t>
    </rPh>
    <rPh sb="80" eb="82">
      <t>ヒツヨウ</t>
    </rPh>
    <rPh sb="88" eb="90">
      <t>カンロ</t>
    </rPh>
    <rPh sb="90" eb="92">
      <t>ケイネン</t>
    </rPh>
    <rPh sb="92" eb="93">
      <t>カ</t>
    </rPh>
    <rPh sb="93" eb="94">
      <t>リツ</t>
    </rPh>
    <rPh sb="124" eb="126">
      <t>ホウテイ</t>
    </rPh>
    <rPh sb="126" eb="128">
      <t>タイヨウ</t>
    </rPh>
    <rPh sb="128" eb="130">
      <t>ネンスウ</t>
    </rPh>
    <rPh sb="131" eb="132">
      <t>コ</t>
    </rPh>
    <rPh sb="134" eb="136">
      <t>カンロ</t>
    </rPh>
    <rPh sb="137" eb="139">
      <t>ワリアイ</t>
    </rPh>
    <rPh sb="140" eb="141">
      <t>シメ</t>
    </rPh>
    <rPh sb="142" eb="144">
      <t>スウチ</t>
    </rPh>
    <rPh sb="148" eb="150">
      <t>ガッペイ</t>
    </rPh>
    <rPh sb="150" eb="151">
      <t>マエ</t>
    </rPh>
    <rPh sb="152" eb="153">
      <t>キュウ</t>
    </rPh>
    <rPh sb="153" eb="155">
      <t>チョウソン</t>
    </rPh>
    <rPh sb="157" eb="159">
      <t>カンロ</t>
    </rPh>
    <rPh sb="159" eb="161">
      <t>フセツ</t>
    </rPh>
    <rPh sb="162" eb="164">
      <t>ジキ</t>
    </rPh>
    <rPh sb="165" eb="166">
      <t>カサ</t>
    </rPh>
    <rPh sb="174" eb="176">
      <t>コウシン</t>
    </rPh>
    <rPh sb="176" eb="178">
      <t>ジキ</t>
    </rPh>
    <rPh sb="179" eb="182">
      <t>ドウジキ</t>
    </rPh>
    <rPh sb="183" eb="185">
      <t>トウライ</t>
    </rPh>
    <rPh sb="192" eb="193">
      <t>カンガ</t>
    </rPh>
    <rPh sb="198" eb="200">
      <t>コンゴ</t>
    </rPh>
    <rPh sb="201" eb="203">
      <t>ザイセイ</t>
    </rPh>
    <rPh sb="203" eb="205">
      <t>ケイカク</t>
    </rPh>
    <rPh sb="206" eb="207">
      <t>ア</t>
    </rPh>
    <rPh sb="211" eb="213">
      <t>カノウ</t>
    </rPh>
    <rPh sb="214" eb="215">
      <t>カギ</t>
    </rPh>
    <rPh sb="216" eb="218">
      <t>ザイゲン</t>
    </rPh>
    <rPh sb="219" eb="221">
      <t>カクホ</t>
    </rPh>
    <rPh sb="226" eb="229">
      <t>ケイカクテキ</t>
    </rPh>
    <rPh sb="230" eb="232">
      <t>コウシン</t>
    </rPh>
    <rPh sb="233" eb="234">
      <t>ツト</t>
    </rPh>
    <rPh sb="238" eb="240">
      <t>ヒツヨウ</t>
    </rPh>
    <rPh sb="246" eb="248">
      <t>カンロ</t>
    </rPh>
    <rPh sb="248" eb="250">
      <t>コウシン</t>
    </rPh>
    <rPh sb="250" eb="251">
      <t>リツ</t>
    </rPh>
    <rPh sb="252" eb="254">
      <t>ゼンコク</t>
    </rPh>
    <rPh sb="254" eb="256">
      <t>ヘイキン</t>
    </rPh>
    <rPh sb="256" eb="257">
      <t>オヨ</t>
    </rPh>
    <rPh sb="258" eb="260">
      <t>ルイジ</t>
    </rPh>
    <rPh sb="260" eb="262">
      <t>ダンタイ</t>
    </rPh>
    <rPh sb="262" eb="264">
      <t>ヘイキン</t>
    </rPh>
    <rPh sb="266" eb="267">
      <t>タカ</t>
    </rPh>
    <rPh sb="278" eb="280">
      <t>レイワ</t>
    </rPh>
    <rPh sb="281" eb="283">
      <t>ネンド</t>
    </rPh>
    <rPh sb="284" eb="286">
      <t>サクテイ</t>
    </rPh>
    <rPh sb="289" eb="294">
      <t>ヒタチオオミヤシ</t>
    </rPh>
    <rPh sb="294" eb="296">
      <t>スイドウ</t>
    </rPh>
    <rPh sb="296" eb="298">
      <t>ジギョウ</t>
    </rPh>
    <rPh sb="298" eb="300">
      <t>ケイエイ</t>
    </rPh>
    <rPh sb="300" eb="302">
      <t>センリャク</t>
    </rPh>
    <rPh sb="304" eb="305">
      <t>ナカ</t>
    </rPh>
    <rPh sb="308" eb="310">
      <t>カンロ</t>
    </rPh>
    <rPh sb="310" eb="312">
      <t>コウシン</t>
    </rPh>
    <rPh sb="312" eb="313">
      <t>リツ</t>
    </rPh>
    <rPh sb="318" eb="320">
      <t>モクヒョウ</t>
    </rPh>
    <rPh sb="321" eb="322">
      <t>カカ</t>
    </rPh>
    <rPh sb="327" eb="329">
      <t>コンゴ</t>
    </rPh>
    <rPh sb="330" eb="333">
      <t>ケイカクテキ</t>
    </rPh>
    <rPh sb="334" eb="336">
      <t>コウシン</t>
    </rPh>
    <rPh sb="337" eb="338">
      <t>ツト</t>
    </rPh>
    <rPh sb="342" eb="344">
      <t>ヒツヨウ</t>
    </rPh>
    <rPh sb="349" eb="351">
      <t>タガク</t>
    </rPh>
    <rPh sb="352" eb="354">
      <t>コウシン</t>
    </rPh>
    <rPh sb="354" eb="356">
      <t>ヒヨウ</t>
    </rPh>
    <rPh sb="357" eb="358">
      <t>タイ</t>
    </rPh>
    <rPh sb="360" eb="362">
      <t>ザイゲン</t>
    </rPh>
    <rPh sb="363" eb="365">
      <t>カクホ</t>
    </rPh>
    <rPh sb="367" eb="369">
      <t>コウジ</t>
    </rPh>
    <rPh sb="370" eb="371">
      <t>カカ</t>
    </rPh>
    <rPh sb="373" eb="375">
      <t>ジンザイ</t>
    </rPh>
    <rPh sb="376" eb="378">
      <t>イクセイ</t>
    </rPh>
    <rPh sb="381" eb="383">
      <t>カダイ</t>
    </rPh>
    <phoneticPr fontId="1"/>
  </si>
  <si>
    <t>　経営の健全性については、一定の水準を維持してはいるものの、今後は急速に進む人口減少に伴い、給水収益も減少することが予想される。一般会計からの繰入金に依存している現状ではあるが、一方では独立採算の観点から、自主財源の確保を求められおり、今後の経営状況の見通しは厳しいものとなっている。そのような現状を踏まえ、令和2年度に「水道ビジョン」と「経営戦略」を包含した中長期的な基本方針となる「水道事業経営計画」を策定し、実効性のある経営改善に取り組んでいるところである。
　給水収益の確保や施設・管路の老朽化対策など様々な課題を抱えている中で、特に早急な対策を講ずる必要があるのが有収率の向上である。有収率については近年、全国平均等と比較しても著しく低い60％台となっており、有収水量に係る動力費や薬品費などの経常費用が必要以上に支出されており、経営を圧迫している現状である。老朽管路の更新とともに、積極的な漏水修繕に努めてはいるものの、給水エリアが広大であることなどから、有収率の大幅な向上は難しい。今後も様々な方策を模索し、工夫を凝らしながら取り組んでいく必要がある。</t>
    <rPh sb="1" eb="3">
      <t>ケイエイ</t>
    </rPh>
    <rPh sb="4" eb="7">
      <t>ケンゼンセイ</t>
    </rPh>
    <rPh sb="13" eb="15">
      <t>イッテイ</t>
    </rPh>
    <rPh sb="16" eb="18">
      <t>スイジュン</t>
    </rPh>
    <rPh sb="19" eb="21">
      <t>イジ</t>
    </rPh>
    <rPh sb="30" eb="32">
      <t>コンゴ</t>
    </rPh>
    <rPh sb="33" eb="35">
      <t>キュウソク</t>
    </rPh>
    <rPh sb="36" eb="37">
      <t>スス</t>
    </rPh>
    <rPh sb="38" eb="40">
      <t>ジンコウ</t>
    </rPh>
    <rPh sb="40" eb="42">
      <t>ゲンショウ</t>
    </rPh>
    <rPh sb="43" eb="44">
      <t>トモナ</t>
    </rPh>
    <rPh sb="46" eb="48">
      <t>キュウスイ</t>
    </rPh>
    <rPh sb="48" eb="50">
      <t>シュウエキ</t>
    </rPh>
    <rPh sb="51" eb="53">
      <t>ゲンショウ</t>
    </rPh>
    <rPh sb="58" eb="60">
      <t>ヨソウ</t>
    </rPh>
    <rPh sb="64" eb="66">
      <t>イッパン</t>
    </rPh>
    <rPh sb="66" eb="68">
      <t>カイケイ</t>
    </rPh>
    <rPh sb="71" eb="74">
      <t>クリイレキン</t>
    </rPh>
    <rPh sb="75" eb="77">
      <t>イゾン</t>
    </rPh>
    <rPh sb="81" eb="83">
      <t>ゲンジョウ</t>
    </rPh>
    <rPh sb="89" eb="91">
      <t>イッポウ</t>
    </rPh>
    <rPh sb="93" eb="95">
      <t>ドクリツ</t>
    </rPh>
    <rPh sb="95" eb="97">
      <t>サイサン</t>
    </rPh>
    <rPh sb="98" eb="100">
      <t>カンテン</t>
    </rPh>
    <rPh sb="103" eb="105">
      <t>ジシュ</t>
    </rPh>
    <rPh sb="105" eb="107">
      <t>ザイゲン</t>
    </rPh>
    <rPh sb="108" eb="110">
      <t>カクホ</t>
    </rPh>
    <rPh sb="111" eb="112">
      <t>モト</t>
    </rPh>
    <rPh sb="118" eb="120">
      <t>コンゴ</t>
    </rPh>
    <rPh sb="121" eb="123">
      <t>ケイエイ</t>
    </rPh>
    <rPh sb="123" eb="125">
      <t>ジョウキョウ</t>
    </rPh>
    <rPh sb="126" eb="128">
      <t>ミトオ</t>
    </rPh>
    <rPh sb="130" eb="131">
      <t>キビ</t>
    </rPh>
    <rPh sb="147" eb="149">
      <t>ゲンジョウ</t>
    </rPh>
    <rPh sb="150" eb="151">
      <t>フ</t>
    </rPh>
    <rPh sb="154" eb="156">
      <t>レイワ</t>
    </rPh>
    <rPh sb="157" eb="159">
      <t>ネンド</t>
    </rPh>
    <rPh sb="161" eb="163">
      <t>スイドウ</t>
    </rPh>
    <rPh sb="170" eb="172">
      <t>ケイエイ</t>
    </rPh>
    <rPh sb="172" eb="174">
      <t>センリャク</t>
    </rPh>
    <rPh sb="176" eb="178">
      <t>ホウガン</t>
    </rPh>
    <rPh sb="180" eb="183">
      <t>チュウチョウキ</t>
    </rPh>
    <rPh sb="183" eb="184">
      <t>テキ</t>
    </rPh>
    <rPh sb="185" eb="187">
      <t>キホン</t>
    </rPh>
    <rPh sb="187" eb="189">
      <t>ホウシン</t>
    </rPh>
    <rPh sb="193" eb="195">
      <t>スイドウ</t>
    </rPh>
    <rPh sb="195" eb="197">
      <t>ジギョウ</t>
    </rPh>
    <rPh sb="197" eb="199">
      <t>ケイエイ</t>
    </rPh>
    <rPh sb="199" eb="201">
      <t>ケイカク</t>
    </rPh>
    <rPh sb="203" eb="205">
      <t>サクテイ</t>
    </rPh>
    <rPh sb="207" eb="210">
      <t>ジッコウセイ</t>
    </rPh>
    <rPh sb="213" eb="215">
      <t>ケイエイ</t>
    </rPh>
    <rPh sb="215" eb="217">
      <t>カイゼン</t>
    </rPh>
    <rPh sb="218" eb="219">
      <t>ト</t>
    </rPh>
    <rPh sb="220" eb="221">
      <t>ク</t>
    </rPh>
    <rPh sb="234" eb="236">
      <t>キュウスイ</t>
    </rPh>
    <rPh sb="236" eb="238">
      <t>シュウエキ</t>
    </rPh>
    <rPh sb="239" eb="241">
      <t>カクホ</t>
    </rPh>
    <rPh sb="242" eb="244">
      <t>シセツ</t>
    </rPh>
    <rPh sb="245" eb="247">
      <t>カンロ</t>
    </rPh>
    <rPh sb="248" eb="251">
      <t>ロウキュウカ</t>
    </rPh>
    <rPh sb="251" eb="253">
      <t>タイサク</t>
    </rPh>
    <rPh sb="255" eb="257">
      <t>サマザマ</t>
    </rPh>
    <rPh sb="258" eb="260">
      <t>カダイ</t>
    </rPh>
    <rPh sb="261" eb="262">
      <t>カカ</t>
    </rPh>
    <rPh sb="266" eb="267">
      <t>ナカ</t>
    </rPh>
    <rPh sb="269" eb="270">
      <t>トク</t>
    </rPh>
    <rPh sb="271" eb="273">
      <t>ソウキュウ</t>
    </rPh>
    <rPh sb="274" eb="276">
      <t>タイサク</t>
    </rPh>
    <rPh sb="277" eb="278">
      <t>コウ</t>
    </rPh>
    <rPh sb="280" eb="282">
      <t>ヒツヨウ</t>
    </rPh>
    <rPh sb="287" eb="288">
      <t>ユウ</t>
    </rPh>
    <rPh sb="288" eb="290">
      <t>シュウリツ</t>
    </rPh>
    <rPh sb="291" eb="293">
      <t>コウジョウ</t>
    </rPh>
    <rPh sb="297" eb="298">
      <t>ユウ</t>
    </rPh>
    <rPh sb="298" eb="300">
      <t>シュウリツ</t>
    </rPh>
    <rPh sb="305" eb="307">
      <t>キンネン</t>
    </rPh>
    <rPh sb="308" eb="310">
      <t>ゼンコク</t>
    </rPh>
    <rPh sb="310" eb="312">
      <t>ヘイキン</t>
    </rPh>
    <rPh sb="312" eb="313">
      <t>トウ</t>
    </rPh>
    <rPh sb="314" eb="316">
      <t>ヒカク</t>
    </rPh>
    <rPh sb="319" eb="320">
      <t>イチジル</t>
    </rPh>
    <rPh sb="322" eb="323">
      <t>ヒク</t>
    </rPh>
    <rPh sb="327" eb="328">
      <t>ダイ</t>
    </rPh>
    <rPh sb="335" eb="337">
      <t>ユウシュウ</t>
    </rPh>
    <rPh sb="337" eb="339">
      <t>スイリョウ</t>
    </rPh>
    <rPh sb="340" eb="341">
      <t>カカ</t>
    </rPh>
    <rPh sb="342" eb="344">
      <t>ドウリョク</t>
    </rPh>
    <rPh sb="344" eb="345">
      <t>ヒ</t>
    </rPh>
    <rPh sb="346" eb="348">
      <t>ヤクヒン</t>
    </rPh>
    <rPh sb="348" eb="349">
      <t>ヒ</t>
    </rPh>
    <rPh sb="352" eb="354">
      <t>ケイジョウ</t>
    </rPh>
    <rPh sb="354" eb="356">
      <t>ヒヨウ</t>
    </rPh>
    <rPh sb="357" eb="359">
      <t>ヒツヨウ</t>
    </rPh>
    <rPh sb="359" eb="361">
      <t>イジョウ</t>
    </rPh>
    <rPh sb="362" eb="364">
      <t>シシュツ</t>
    </rPh>
    <rPh sb="370" eb="372">
      <t>ケイエイ</t>
    </rPh>
    <rPh sb="373" eb="375">
      <t>アッパク</t>
    </rPh>
    <rPh sb="379" eb="381">
      <t>ゲンジョウ</t>
    </rPh>
    <rPh sb="385" eb="387">
      <t>ロウキュウ</t>
    </rPh>
    <rPh sb="387" eb="389">
      <t>カンロ</t>
    </rPh>
    <rPh sb="390" eb="392">
      <t>コウシン</t>
    </rPh>
    <rPh sb="397" eb="400">
      <t>セッキョクテキ</t>
    </rPh>
    <rPh sb="401" eb="403">
      <t>ロウスイ</t>
    </rPh>
    <rPh sb="403" eb="405">
      <t>シュウゼン</t>
    </rPh>
    <rPh sb="406" eb="407">
      <t>ツト</t>
    </rPh>
    <rPh sb="416" eb="418">
      <t>キュウスイ</t>
    </rPh>
    <rPh sb="422" eb="424">
      <t>コウダイ</t>
    </rPh>
    <rPh sb="434" eb="437">
      <t>ユウシュウリツ</t>
    </rPh>
    <rPh sb="438" eb="440">
      <t>オオハバ</t>
    </rPh>
    <rPh sb="441" eb="443">
      <t>コウジョウ</t>
    </rPh>
    <rPh sb="444" eb="445">
      <t>ムズカ</t>
    </rPh>
    <rPh sb="448" eb="450">
      <t>コンゴ</t>
    </rPh>
    <rPh sb="451" eb="453">
      <t>サマザマ</t>
    </rPh>
    <rPh sb="454" eb="456">
      <t>ホウサク</t>
    </rPh>
    <rPh sb="457" eb="459">
      <t>モサク</t>
    </rPh>
    <rPh sb="461" eb="463">
      <t>クフウ</t>
    </rPh>
    <rPh sb="464" eb="465">
      <t>コ</t>
    </rPh>
    <rPh sb="470" eb="471">
      <t>ト</t>
    </rPh>
    <rPh sb="472" eb="47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</si>
</sst>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0.84</c:v>
                </c:pt>
                <c:pt idx="1">
                  <c:v>1.05</c:v>
                </c:pt>
                <c:pt idx="2">
                  <c:v>0.89</c:v>
                </c:pt>
                <c:pt idx="3">
                  <c:v>1.1200000000000001</c:v>
                </c:pt>
                <c:pt idx="4">
                  <c:v>0.8</c:v>
                </c:pt>
              </c:numCache>
            </c:numRef>
          </c:val>
          <c:extLst>
            <c:ext xmlns:c16="http://schemas.microsoft.com/office/drawing/2014/chart" uri="{C3380CC4-5D6E-409C-BE32-E72D297353CC}">
              <c16:uniqueId val="{00000000-21A4-41E8-954A-F37C25034C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1A4-41E8-954A-F37C25034C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75.959999999999994</c:v>
                </c:pt>
                <c:pt idx="1">
                  <c:v>79.28</c:v>
                </c:pt>
                <c:pt idx="2">
                  <c:v>77.25</c:v>
                </c:pt>
                <c:pt idx="3">
                  <c:v>76.989999999999995</c:v>
                </c:pt>
                <c:pt idx="4">
                  <c:v>74.81</c:v>
                </c:pt>
              </c:numCache>
            </c:numRef>
          </c:val>
          <c:extLst>
            <c:ext xmlns:c16="http://schemas.microsoft.com/office/drawing/2014/chart" uri="{C3380CC4-5D6E-409C-BE32-E72D297353CC}">
              <c16:uniqueId val="{00000000-EE30-4BCD-A960-BD8D276E67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E30-4BCD-A960-BD8D276E67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65.61</c:v>
                </c:pt>
                <c:pt idx="1">
                  <c:v>62.23</c:v>
                </c:pt>
                <c:pt idx="2">
                  <c:v>62.08</c:v>
                </c:pt>
                <c:pt idx="3">
                  <c:v>61.58</c:v>
                </c:pt>
                <c:pt idx="4">
                  <c:v>62.37</c:v>
                </c:pt>
              </c:numCache>
            </c:numRef>
          </c:val>
          <c:extLst>
            <c:ext xmlns:c16="http://schemas.microsoft.com/office/drawing/2014/chart" uri="{C3380CC4-5D6E-409C-BE32-E72D297353CC}">
              <c16:uniqueId val="{00000000-9DF8-4C4E-8519-7FB6134814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DF8-4C4E-8519-7FB6134814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109.68</c:v>
                </c:pt>
                <c:pt idx="1">
                  <c:v>108.95</c:v>
                </c:pt>
                <c:pt idx="2">
                  <c:v>107.58</c:v>
                </c:pt>
                <c:pt idx="3">
                  <c:v>112.48</c:v>
                </c:pt>
                <c:pt idx="4">
                  <c:v>104.94</c:v>
                </c:pt>
              </c:numCache>
            </c:numRef>
          </c:val>
          <c:extLst>
            <c:ext xmlns:c16="http://schemas.microsoft.com/office/drawing/2014/chart" uri="{C3380CC4-5D6E-409C-BE32-E72D297353CC}">
              <c16:uniqueId val="{00000000-9328-4939-9FCC-8A0F0736A4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9328-4939-9FCC-8A0F0736A4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49.44</c:v>
                </c:pt>
                <c:pt idx="1">
                  <c:v>50.41</c:v>
                </c:pt>
                <c:pt idx="2">
                  <c:v>51.73</c:v>
                </c:pt>
                <c:pt idx="3">
                  <c:v>51.6</c:v>
                </c:pt>
                <c:pt idx="4">
                  <c:v>53.07</c:v>
                </c:pt>
              </c:numCache>
            </c:numRef>
          </c:val>
          <c:extLst>
            <c:ext xmlns:c16="http://schemas.microsoft.com/office/drawing/2014/chart" uri="{C3380CC4-5D6E-409C-BE32-E72D297353CC}">
              <c16:uniqueId val="{00000000-18E5-4DEF-BEA0-DAC6553021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8E5-4DEF-BEA0-DAC6553021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7.11</c:v>
                </c:pt>
                <c:pt idx="1">
                  <c:v>11.08</c:v>
                </c:pt>
                <c:pt idx="2">
                  <c:v>20.18</c:v>
                </c:pt>
                <c:pt idx="3">
                  <c:v>20.03</c:v>
                </c:pt>
                <c:pt idx="4">
                  <c:v>24.38</c:v>
                </c:pt>
              </c:numCache>
            </c:numRef>
          </c:val>
          <c:extLst>
            <c:ext xmlns:c16="http://schemas.microsoft.com/office/drawing/2014/chart" uri="{C3380CC4-5D6E-409C-BE32-E72D297353CC}">
              <c16:uniqueId val="{00000000-1107-4A1B-97D9-CE0B485C9F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1107-4A1B-97D9-CE0B485C9F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AB-4DE6-9EF0-E348686C31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5AB-4DE6-9EF0-E348686C31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295.36</c:v>
                </c:pt>
                <c:pt idx="1">
                  <c:v>298.11</c:v>
                </c:pt>
                <c:pt idx="2">
                  <c:v>344.63</c:v>
                </c:pt>
                <c:pt idx="3">
                  <c:v>259.08</c:v>
                </c:pt>
                <c:pt idx="4">
                  <c:v>365.04</c:v>
                </c:pt>
              </c:numCache>
            </c:numRef>
          </c:val>
          <c:extLst>
            <c:ext xmlns:c16="http://schemas.microsoft.com/office/drawing/2014/chart" uri="{C3380CC4-5D6E-409C-BE32-E72D297353CC}">
              <c16:uniqueId val="{00000000-CE6B-453C-8C8C-6298BF9F56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E6B-453C-8C8C-6298BF9F56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381.43</c:v>
                </c:pt>
                <c:pt idx="1">
                  <c:v>370.37</c:v>
                </c:pt>
                <c:pt idx="2">
                  <c:v>366.72</c:v>
                </c:pt>
                <c:pt idx="3">
                  <c:v>362.78</c:v>
                </c:pt>
                <c:pt idx="4">
                  <c:v>375.22</c:v>
                </c:pt>
              </c:numCache>
            </c:numRef>
          </c:val>
          <c:extLst>
            <c:ext xmlns:c16="http://schemas.microsoft.com/office/drawing/2014/chart" uri="{C3380CC4-5D6E-409C-BE32-E72D297353CC}">
              <c16:uniqueId val="{00000000-DC64-4511-BB9C-0C213B43F2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C64-4511-BB9C-0C213B43F2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94.85</c:v>
                </c:pt>
                <c:pt idx="1">
                  <c:v>96.89</c:v>
                </c:pt>
                <c:pt idx="2">
                  <c:v>95.48</c:v>
                </c:pt>
                <c:pt idx="3">
                  <c:v>97.51</c:v>
                </c:pt>
                <c:pt idx="4">
                  <c:v>87.87</c:v>
                </c:pt>
              </c:numCache>
            </c:numRef>
          </c:val>
          <c:extLst>
            <c:ext xmlns:c16="http://schemas.microsoft.com/office/drawing/2014/chart" uri="{C3380CC4-5D6E-409C-BE32-E72D297353CC}">
              <c16:uniqueId val="{00000000-4229-4ACE-A622-E03A9FCA63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4229-4ACE-A622-E03A9FCA63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232.85</c:v>
                </c:pt>
                <c:pt idx="1">
                  <c:v>227.53</c:v>
                </c:pt>
                <c:pt idx="2">
                  <c:v>229.69</c:v>
                </c:pt>
                <c:pt idx="3">
                  <c:v>226.8</c:v>
                </c:pt>
                <c:pt idx="4">
                  <c:v>235.89</c:v>
                </c:pt>
              </c:numCache>
            </c:numRef>
          </c:val>
          <c:extLst>
            <c:ext xmlns:c16="http://schemas.microsoft.com/office/drawing/2014/chart" uri="{C3380CC4-5D6E-409C-BE32-E72D297353CC}">
              <c16:uniqueId val="{00000000-6C54-4322-A3C2-F1445967D3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6C54-4322-A3C2-F1445967D3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1" zoomScale="86" zoomScaleNormal="86" workbookViewId="0">
      <selection activeCell="AZ36" sqref="AZ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常陸大宮市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40016</v>
      </c>
      <c r="AM8" s="66"/>
      <c r="AN8" s="66"/>
      <c r="AO8" s="66"/>
      <c r="AP8" s="66"/>
      <c r="AQ8" s="66"/>
      <c r="AR8" s="66"/>
      <c r="AS8" s="66"/>
      <c r="AT8" s="37">
        <f>データ!$S$6</f>
        <v>348.45</v>
      </c>
      <c r="AU8" s="38"/>
      <c r="AV8" s="38"/>
      <c r="AW8" s="38"/>
      <c r="AX8" s="38"/>
      <c r="AY8" s="38"/>
      <c r="AZ8" s="38"/>
      <c r="BA8" s="38"/>
      <c r="BB8" s="55">
        <f>データ!$T$6</f>
        <v>114.84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73.47</v>
      </c>
      <c r="J10" s="38"/>
      <c r="K10" s="38"/>
      <c r="L10" s="38"/>
      <c r="M10" s="38"/>
      <c r="N10" s="38"/>
      <c r="O10" s="65"/>
      <c r="P10" s="55">
        <f>データ!$P$6</f>
        <v>94.58</v>
      </c>
      <c r="Q10" s="55"/>
      <c r="R10" s="55"/>
      <c r="S10" s="55"/>
      <c r="T10" s="55"/>
      <c r="U10" s="55"/>
      <c r="V10" s="55"/>
      <c r="W10" s="66">
        <f>データ!$Q$6</f>
        <v>4300</v>
      </c>
      <c r="X10" s="66"/>
      <c r="Y10" s="66"/>
      <c r="Z10" s="66"/>
      <c r="AA10" s="66"/>
      <c r="AB10" s="66"/>
      <c r="AC10" s="66"/>
      <c r="AD10" s="2"/>
      <c r="AE10" s="2"/>
      <c r="AF10" s="2"/>
      <c r="AG10" s="2"/>
      <c r="AH10" s="2"/>
      <c r="AI10" s="2"/>
      <c r="AJ10" s="2"/>
      <c r="AK10" s="2"/>
      <c r="AL10" s="66">
        <f>データ!$U$6</f>
        <v>37720</v>
      </c>
      <c r="AM10" s="66"/>
      <c r="AN10" s="66"/>
      <c r="AO10" s="66"/>
      <c r="AP10" s="66"/>
      <c r="AQ10" s="66"/>
      <c r="AR10" s="66"/>
      <c r="AS10" s="66"/>
      <c r="AT10" s="37">
        <f>データ!$V$6</f>
        <v>348.3</v>
      </c>
      <c r="AU10" s="38"/>
      <c r="AV10" s="38"/>
      <c r="AW10" s="38"/>
      <c r="AX10" s="38"/>
      <c r="AY10" s="38"/>
      <c r="AZ10" s="38"/>
      <c r="BA10" s="38"/>
      <c r="BB10" s="55">
        <f>データ!$W$6</f>
        <v>108.3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np95HmnKF6kdfdAdocrSEe5U6t9Roc1MQHkSbMOmJeKzU2oIWINlPst5SAlZK5y0dYHuRFWZAE8jSLVZOKAaw==" saltValue="1uMDBlBblXFR20FixJX+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82252</v>
      </c>
      <c r="D6" s="20">
        <f t="shared" si="3"/>
        <v>46</v>
      </c>
      <c r="E6" s="20">
        <f t="shared" si="3"/>
        <v>1</v>
      </c>
      <c r="F6" s="20">
        <f t="shared" si="3"/>
        <v>0</v>
      </c>
      <c r="G6" s="20">
        <f t="shared" si="3"/>
        <v>1</v>
      </c>
      <c r="H6" s="20" t="str">
        <f t="shared" si="3"/>
        <v>茨城県　常陸大宮市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73.47</v>
      </c>
      <c r="P6" s="21">
        <f t="shared" si="3"/>
        <v>94.58</v>
      </c>
      <c r="Q6" s="21">
        <f t="shared" si="3"/>
        <v>4300</v>
      </c>
      <c r="R6" s="21">
        <f t="shared" si="3"/>
        <v>40016</v>
      </c>
      <c r="S6" s="21">
        <f t="shared" si="3"/>
        <v>348.45</v>
      </c>
      <c r="T6" s="21">
        <f t="shared" si="3"/>
        <v>114.84</v>
      </c>
      <c r="U6" s="21">
        <f t="shared" si="3"/>
        <v>37720</v>
      </c>
      <c r="V6" s="21">
        <f t="shared" si="3"/>
        <v>348.3</v>
      </c>
      <c r="W6" s="21">
        <f t="shared" si="3"/>
        <v>108.3</v>
      </c>
      <c r="X6" s="22">
        <f>IF(X7="",NA(),X7)</f>
        <v>109.68</v>
      </c>
      <c r="Y6" s="22">
        <f t="shared" ref="Y6:AG6" si="4">IF(Y7="",NA(),Y7)</f>
        <v>108.95</v>
      </c>
      <c r="Z6" s="22">
        <f t="shared" si="4"/>
        <v>107.58</v>
      </c>
      <c r="AA6" s="22">
        <f t="shared" si="4"/>
        <v>112.48</v>
      </c>
      <c r="AB6" s="22">
        <f t="shared" si="4"/>
        <v>104.94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295.36</v>
      </c>
      <c r="AU6" s="22">
        <f t="shared" ref="AU6:BC6" si="6">IF(AU7="",NA(),AU7)</f>
        <v>298.11</v>
      </c>
      <c r="AV6" s="22">
        <f t="shared" si="6"/>
        <v>344.63</v>
      </c>
      <c r="AW6" s="22">
        <f t="shared" si="6"/>
        <v>259.08</v>
      </c>
      <c r="AX6" s="22">
        <f t="shared" si="6"/>
        <v>365.04</v>
      </c>
      <c r="AY6" s="22">
        <f t="shared" si="6"/>
        <v>357.34</v>
      </c>
      <c r="AZ6" s="22">
        <f t="shared" si="6"/>
        <v>366.03</v>
      </c>
      <c r="BA6" s="22">
        <f t="shared" si="6"/>
        <v>365.18</v>
      </c>
      <c r="BB6" s="22">
        <f t="shared" si="6"/>
        <v>327.77</v>
      </c>
      <c r="BC6" s="22">
        <f t="shared" si="6"/>
        <v>338.02</v>
      </c>
      <c r="BD6" s="21" t="str">
        <f>IF(BD7="","",IF(BD7="-","【-】","【"&amp;SUBSTITUTE(TEXT(BD7,"#,##0.00"),"-","△")&amp;"】"))</f>
        <v>【261.51】</v>
      </c>
      <c r="BE6" s="22">
        <f>IF(BE7="",NA(),BE7)</f>
        <v>381.43</v>
      </c>
      <c r="BF6" s="22">
        <f t="shared" ref="BF6:BN6" si="7">IF(BF7="",NA(),BF7)</f>
        <v>370.37</v>
      </c>
      <c r="BG6" s="22">
        <f t="shared" si="7"/>
        <v>366.72</v>
      </c>
      <c r="BH6" s="22">
        <f t="shared" si="7"/>
        <v>362.78</v>
      </c>
      <c r="BI6" s="22">
        <f t="shared" si="7"/>
        <v>375.22</v>
      </c>
      <c r="BJ6" s="22">
        <f t="shared" si="7"/>
        <v>373.69</v>
      </c>
      <c r="BK6" s="22">
        <f t="shared" si="7"/>
        <v>370.12</v>
      </c>
      <c r="BL6" s="22">
        <f t="shared" si="7"/>
        <v>371.65</v>
      </c>
      <c r="BM6" s="22">
        <f t="shared" si="7"/>
        <v>397.1</v>
      </c>
      <c r="BN6" s="22">
        <f t="shared" si="7"/>
        <v>379.91</v>
      </c>
      <c r="BO6" s="21" t="str">
        <f>IF(BO7="","",IF(BO7="-","【-】","【"&amp;SUBSTITUTE(TEXT(BO7,"#,##0.00"),"-","△")&amp;"】"))</f>
        <v>【265.16】</v>
      </c>
      <c r="BP6" s="22">
        <f>IF(BP7="",NA(),BP7)</f>
        <v>94.85</v>
      </c>
      <c r="BQ6" s="22">
        <f t="shared" ref="BQ6:BY6" si="8">IF(BQ7="",NA(),BQ7)</f>
        <v>96.89</v>
      </c>
      <c r="BR6" s="22">
        <f t="shared" si="8"/>
        <v>95.48</v>
      </c>
      <c r="BS6" s="22">
        <f t="shared" si="8"/>
        <v>97.51</v>
      </c>
      <c r="BT6" s="22">
        <f t="shared" si="8"/>
        <v>87.87</v>
      </c>
      <c r="BU6" s="22">
        <f t="shared" si="8"/>
        <v>99.87</v>
      </c>
      <c r="BV6" s="22">
        <f t="shared" si="8"/>
        <v>100.42</v>
      </c>
      <c r="BW6" s="22">
        <f t="shared" si="8"/>
        <v>98.77</v>
      </c>
      <c r="BX6" s="22">
        <f t="shared" si="8"/>
        <v>95.79</v>
      </c>
      <c r="BY6" s="22">
        <f t="shared" si="8"/>
        <v>98.3</v>
      </c>
      <c r="BZ6" s="21" t="str">
        <f>IF(BZ7="","",IF(BZ7="-","【-】","【"&amp;SUBSTITUTE(TEXT(BZ7,"#,##0.00"),"-","△")&amp;"】"))</f>
        <v>【102.35】</v>
      </c>
      <c r="CA6" s="22">
        <f>IF(CA7="",NA(),CA7)</f>
        <v>232.85</v>
      </c>
      <c r="CB6" s="22">
        <f t="shared" ref="CB6:CJ6" si="9">IF(CB7="",NA(),CB7)</f>
        <v>227.53</v>
      </c>
      <c r="CC6" s="22">
        <f t="shared" si="9"/>
        <v>229.69</v>
      </c>
      <c r="CD6" s="22">
        <f t="shared" si="9"/>
        <v>226.8</v>
      </c>
      <c r="CE6" s="22">
        <f t="shared" si="9"/>
        <v>235.89</v>
      </c>
      <c r="CF6" s="22">
        <f t="shared" si="9"/>
        <v>171.81</v>
      </c>
      <c r="CG6" s="22">
        <f t="shared" si="9"/>
        <v>171.67</v>
      </c>
      <c r="CH6" s="22">
        <f t="shared" si="9"/>
        <v>173.67</v>
      </c>
      <c r="CI6" s="22">
        <f t="shared" si="9"/>
        <v>171.13</v>
      </c>
      <c r="CJ6" s="22">
        <f t="shared" si="9"/>
        <v>173.7</v>
      </c>
      <c r="CK6" s="21" t="str">
        <f>IF(CK7="","",IF(CK7="-","【-】","【"&amp;SUBSTITUTE(TEXT(CK7,"#,##0.00"),"-","△")&amp;"】"))</f>
        <v>【167.74】</v>
      </c>
      <c r="CL6" s="22">
        <f>IF(CL7="",NA(),CL7)</f>
        <v>75.959999999999994</v>
      </c>
      <c r="CM6" s="22">
        <f t="shared" ref="CM6:CU6" si="10">IF(CM7="",NA(),CM7)</f>
        <v>79.28</v>
      </c>
      <c r="CN6" s="22">
        <f t="shared" si="10"/>
        <v>77.25</v>
      </c>
      <c r="CO6" s="22">
        <f t="shared" si="10"/>
        <v>76.989999999999995</v>
      </c>
      <c r="CP6" s="22">
        <f t="shared" si="10"/>
        <v>74.81</v>
      </c>
      <c r="CQ6" s="22">
        <f t="shared" si="10"/>
        <v>60.03</v>
      </c>
      <c r="CR6" s="22">
        <f t="shared" si="10"/>
        <v>59.74</v>
      </c>
      <c r="CS6" s="22">
        <f t="shared" si="10"/>
        <v>59.67</v>
      </c>
      <c r="CT6" s="22">
        <f t="shared" si="10"/>
        <v>60.12</v>
      </c>
      <c r="CU6" s="22">
        <f t="shared" si="10"/>
        <v>60.34</v>
      </c>
      <c r="CV6" s="21" t="str">
        <f>IF(CV7="","",IF(CV7="-","【-】","【"&amp;SUBSTITUTE(TEXT(CV7,"#,##0.00"),"-","△")&amp;"】"))</f>
        <v>【60.29】</v>
      </c>
      <c r="CW6" s="22">
        <f>IF(CW7="",NA(),CW7)</f>
        <v>65.61</v>
      </c>
      <c r="CX6" s="22">
        <f t="shared" ref="CX6:DF6" si="11">IF(CX7="",NA(),CX7)</f>
        <v>62.23</v>
      </c>
      <c r="CY6" s="22">
        <f t="shared" si="11"/>
        <v>62.08</v>
      </c>
      <c r="CZ6" s="22">
        <f t="shared" si="11"/>
        <v>61.58</v>
      </c>
      <c r="DA6" s="22">
        <f t="shared" si="11"/>
        <v>62.37</v>
      </c>
      <c r="DB6" s="22">
        <f t="shared" si="11"/>
        <v>84.81</v>
      </c>
      <c r="DC6" s="22">
        <f t="shared" si="11"/>
        <v>84.8</v>
      </c>
      <c r="DD6" s="22">
        <f t="shared" si="11"/>
        <v>84.6</v>
      </c>
      <c r="DE6" s="22">
        <f t="shared" si="11"/>
        <v>84.24</v>
      </c>
      <c r="DF6" s="22">
        <f t="shared" si="11"/>
        <v>84.19</v>
      </c>
      <c r="DG6" s="21" t="str">
        <f>IF(DG7="","",IF(DG7="-","【-】","【"&amp;SUBSTITUTE(TEXT(DG7,"#,##0.00"),"-","△")&amp;"】"))</f>
        <v>【90.12】</v>
      </c>
      <c r="DH6" s="22">
        <f>IF(DH7="",NA(),DH7)</f>
        <v>49.44</v>
      </c>
      <c r="DI6" s="22">
        <f t="shared" ref="DI6:DQ6" si="12">IF(DI7="",NA(),DI7)</f>
        <v>50.41</v>
      </c>
      <c r="DJ6" s="22">
        <f t="shared" si="12"/>
        <v>51.73</v>
      </c>
      <c r="DK6" s="22">
        <f t="shared" si="12"/>
        <v>51.6</v>
      </c>
      <c r="DL6" s="22">
        <f t="shared" si="12"/>
        <v>53.07</v>
      </c>
      <c r="DM6" s="22">
        <f t="shared" si="12"/>
        <v>47.28</v>
      </c>
      <c r="DN6" s="22">
        <f t="shared" si="12"/>
        <v>47.66</v>
      </c>
      <c r="DO6" s="22">
        <f t="shared" si="12"/>
        <v>48.17</v>
      </c>
      <c r="DP6" s="22">
        <f t="shared" si="12"/>
        <v>48.83</v>
      </c>
      <c r="DQ6" s="22">
        <f t="shared" si="12"/>
        <v>49.96</v>
      </c>
      <c r="DR6" s="21" t="str">
        <f>IF(DR7="","",IF(DR7="-","【-】","【"&amp;SUBSTITUTE(TEXT(DR7,"#,##0.00"),"-","△")&amp;"】"))</f>
        <v>【50.88】</v>
      </c>
      <c r="DS6" s="22">
        <f>IF(DS7="",NA(),DS7)</f>
        <v>7.11</v>
      </c>
      <c r="DT6" s="22">
        <f t="shared" ref="DT6:EB6" si="13">IF(DT7="",NA(),DT7)</f>
        <v>11.08</v>
      </c>
      <c r="DU6" s="22">
        <f t="shared" si="13"/>
        <v>20.18</v>
      </c>
      <c r="DV6" s="22">
        <f t="shared" si="13"/>
        <v>20.03</v>
      </c>
      <c r="DW6" s="22">
        <f t="shared" si="13"/>
        <v>24.38</v>
      </c>
      <c r="DX6" s="22">
        <f t="shared" si="13"/>
        <v>12.19</v>
      </c>
      <c r="DY6" s="22">
        <f t="shared" si="13"/>
        <v>15.1</v>
      </c>
      <c r="DZ6" s="22">
        <f t="shared" si="13"/>
        <v>17.12</v>
      </c>
      <c r="EA6" s="22">
        <f t="shared" si="13"/>
        <v>18.18</v>
      </c>
      <c r="EB6" s="22">
        <f t="shared" si="13"/>
        <v>19.32</v>
      </c>
      <c r="EC6" s="21" t="str">
        <f>IF(EC7="","",IF(EC7="-","【-】","【"&amp;SUBSTITUTE(TEXT(EC7,"#,##0.00"),"-","△")&amp;"】"))</f>
        <v>【22.30】</v>
      </c>
      <c r="ED6" s="22">
        <f>IF(ED7="",NA(),ED7)</f>
        <v>0.84</v>
      </c>
      <c r="EE6" s="22">
        <f t="shared" ref="EE6:EM6" si="14">IF(EE7="",NA(),EE7)</f>
        <v>1.05</v>
      </c>
      <c r="EF6" s="22">
        <f t="shared" si="14"/>
        <v>0.89</v>
      </c>
      <c r="EG6" s="22">
        <f t="shared" si="14"/>
        <v>1.1200000000000001</v>
      </c>
      <c r="EH6" s="22">
        <f t="shared" si="14"/>
        <v>0.8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82252</v>
      </c>
      <c r="D7" s="24">
        <v>46</v>
      </c>
      <c r="E7" s="24">
        <v>1</v>
      </c>
      <c r="F7" s="24">
        <v>0</v>
      </c>
      <c r="G7" s="24">
        <v>1</v>
      </c>
      <c r="H7" s="24" t="s">
        <v>93</v>
      </c>
      <c r="I7" s="24" t="s">
        <v>94</v>
      </c>
      <c r="J7" s="24" t="s">
        <v>95</v>
      </c>
      <c r="K7" s="24" t="s">
        <v>96</v>
      </c>
      <c r="L7" s="24" t="s">
        <v>97</v>
      </c>
      <c r="M7" s="24" t="s">
        <v>98</v>
      </c>
      <c r="N7" s="25" t="s">
        <v>99</v>
      </c>
      <c r="O7" s="25">
        <v>73.47</v>
      </c>
      <c r="P7" s="25">
        <v>94.58</v>
      </c>
      <c r="Q7" s="25">
        <v>4300</v>
      </c>
      <c r="R7" s="25">
        <v>40016</v>
      </c>
      <c r="S7" s="25">
        <v>348.45</v>
      </c>
      <c r="T7" s="25">
        <v>114.84</v>
      </c>
      <c r="U7" s="25">
        <v>37720</v>
      </c>
      <c r="V7" s="25">
        <v>348.3</v>
      </c>
      <c r="W7" s="25">
        <v>108.3</v>
      </c>
      <c r="X7" s="25">
        <v>109.68</v>
      </c>
      <c r="Y7" s="25">
        <v>108.95</v>
      </c>
      <c r="Z7" s="25">
        <v>107.58</v>
      </c>
      <c r="AA7" s="25">
        <v>112.48</v>
      </c>
      <c r="AB7" s="25">
        <v>104.94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295.36</v>
      </c>
      <c r="AU7" s="25">
        <v>298.11</v>
      </c>
      <c r="AV7" s="25">
        <v>344.63</v>
      </c>
      <c r="AW7" s="25">
        <v>259.08</v>
      </c>
      <c r="AX7" s="25">
        <v>365.04</v>
      </c>
      <c r="AY7" s="25">
        <v>357.34</v>
      </c>
      <c r="AZ7" s="25">
        <v>366.03</v>
      </c>
      <c r="BA7" s="25">
        <v>365.18</v>
      </c>
      <c r="BB7" s="25">
        <v>327.77</v>
      </c>
      <c r="BC7" s="25">
        <v>338.02</v>
      </c>
      <c r="BD7" s="25">
        <v>261.51</v>
      </c>
      <c r="BE7" s="25">
        <v>381.43</v>
      </c>
      <c r="BF7" s="25">
        <v>370.37</v>
      </c>
      <c r="BG7" s="25">
        <v>366.72</v>
      </c>
      <c r="BH7" s="25">
        <v>362.78</v>
      </c>
      <c r="BI7" s="25">
        <v>375.22</v>
      </c>
      <c r="BJ7" s="25">
        <v>373.69</v>
      </c>
      <c r="BK7" s="25">
        <v>370.12</v>
      </c>
      <c r="BL7" s="25">
        <v>371.65</v>
      </c>
      <c r="BM7" s="25">
        <v>397.1</v>
      </c>
      <c r="BN7" s="25">
        <v>379.91</v>
      </c>
      <c r="BO7" s="25">
        <v>265.16000000000003</v>
      </c>
      <c r="BP7" s="25">
        <v>94.85</v>
      </c>
      <c r="BQ7" s="25">
        <v>96.89</v>
      </c>
      <c r="BR7" s="25">
        <v>95.48</v>
      </c>
      <c r="BS7" s="25">
        <v>97.51</v>
      </c>
      <c r="BT7" s="25">
        <v>87.87</v>
      </c>
      <c r="BU7" s="25">
        <v>99.87</v>
      </c>
      <c r="BV7" s="25">
        <v>100.42</v>
      </c>
      <c r="BW7" s="25">
        <v>98.77</v>
      </c>
      <c r="BX7" s="25">
        <v>95.79</v>
      </c>
      <c r="BY7" s="25">
        <v>98.3</v>
      </c>
      <c r="BZ7" s="25">
        <v>102.35</v>
      </c>
      <c r="CA7" s="25">
        <v>232.85</v>
      </c>
      <c r="CB7" s="25">
        <v>227.53</v>
      </c>
      <c r="CC7" s="25">
        <v>229.69</v>
      </c>
      <c r="CD7" s="25">
        <v>226.8</v>
      </c>
      <c r="CE7" s="25">
        <v>235.89</v>
      </c>
      <c r="CF7" s="25">
        <v>171.81</v>
      </c>
      <c r="CG7" s="25">
        <v>171.67</v>
      </c>
      <c r="CH7" s="25">
        <v>173.67</v>
      </c>
      <c r="CI7" s="25">
        <v>171.13</v>
      </c>
      <c r="CJ7" s="25">
        <v>173.7</v>
      </c>
      <c r="CK7" s="25">
        <v>167.74</v>
      </c>
      <c r="CL7" s="25">
        <v>75.959999999999994</v>
      </c>
      <c r="CM7" s="25">
        <v>79.28</v>
      </c>
      <c r="CN7" s="25">
        <v>77.25</v>
      </c>
      <c r="CO7" s="25">
        <v>76.989999999999995</v>
      </c>
      <c r="CP7" s="25">
        <v>74.81</v>
      </c>
      <c r="CQ7" s="25">
        <v>60.03</v>
      </c>
      <c r="CR7" s="25">
        <v>59.74</v>
      </c>
      <c r="CS7" s="25">
        <v>59.67</v>
      </c>
      <c r="CT7" s="25">
        <v>60.12</v>
      </c>
      <c r="CU7" s="25">
        <v>60.34</v>
      </c>
      <c r="CV7" s="25">
        <v>60.29</v>
      </c>
      <c r="CW7" s="25">
        <v>65.61</v>
      </c>
      <c r="CX7" s="25">
        <v>62.23</v>
      </c>
      <c r="CY7" s="25">
        <v>62.08</v>
      </c>
      <c r="CZ7" s="25">
        <v>61.58</v>
      </c>
      <c r="DA7" s="25">
        <v>62.37</v>
      </c>
      <c r="DB7" s="25">
        <v>84.81</v>
      </c>
      <c r="DC7" s="25">
        <v>84.8</v>
      </c>
      <c r="DD7" s="25">
        <v>84.6</v>
      </c>
      <c r="DE7" s="25">
        <v>84.24</v>
      </c>
      <c r="DF7" s="25">
        <v>84.19</v>
      </c>
      <c r="DG7" s="25">
        <v>90.12</v>
      </c>
      <c r="DH7" s="25">
        <v>49.44</v>
      </c>
      <c r="DI7" s="25">
        <v>50.41</v>
      </c>
      <c r="DJ7" s="25">
        <v>51.73</v>
      </c>
      <c r="DK7" s="25">
        <v>51.6</v>
      </c>
      <c r="DL7" s="25">
        <v>53.07</v>
      </c>
      <c r="DM7" s="25">
        <v>47.28</v>
      </c>
      <c r="DN7" s="25">
        <v>47.66</v>
      </c>
      <c r="DO7" s="25">
        <v>48.17</v>
      </c>
      <c r="DP7" s="25">
        <v>48.83</v>
      </c>
      <c r="DQ7" s="25">
        <v>49.96</v>
      </c>
      <c r="DR7" s="25">
        <v>50.88</v>
      </c>
      <c r="DS7" s="25">
        <v>7.11</v>
      </c>
      <c r="DT7" s="25">
        <v>11.08</v>
      </c>
      <c r="DU7" s="25">
        <v>20.18</v>
      </c>
      <c r="DV7" s="25">
        <v>20.03</v>
      </c>
      <c r="DW7" s="25">
        <v>24.38</v>
      </c>
      <c r="DX7" s="25">
        <v>12.19</v>
      </c>
      <c r="DY7" s="25">
        <v>15.1</v>
      </c>
      <c r="DZ7" s="25">
        <v>17.12</v>
      </c>
      <c r="EA7" s="25">
        <v>18.18</v>
      </c>
      <c r="EB7" s="25">
        <v>19.32</v>
      </c>
      <c r="EC7" s="25">
        <v>22.3</v>
      </c>
      <c r="ED7" s="25">
        <v>0.84</v>
      </c>
      <c r="EE7" s="25">
        <v>1.05</v>
      </c>
      <c r="EF7" s="25">
        <v>0.89</v>
      </c>
      <c r="EG7" s="25">
        <v>1.1200000000000001</v>
      </c>
      <c r="EH7" s="25">
        <v>0.8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2023-01-20T05:54:24Z</cp:lastPrinted>
  <dcterms:created xsi:type="dcterms:W3CDTF">2022-12-01T00:54:38Z</dcterms:created>
  <dcterms:modified xsi:type="dcterms:W3CDTF">2023-01-26T00:47:45Z</dcterms:modified>
  <cp:category/>
</cp:coreProperties>
</file>