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3市町村等から\19_潮来市\"/>
    </mc:Choice>
  </mc:AlternateContent>
  <workbookProtection workbookAlgorithmName="SHA-512" workbookHashValue="/NiV4VqhEHyoLTR/9niYB+IeHj7w6WATS08RIk/UIGUMzjPvFk3NsC8Go7UemFBYyuFRtflwjwF8Aii8HFw8DA==" workbookSaltValue="PqYt62UmSsKZAfLvMsPM6A==" workbookSpinCount="100000" lockStructure="1"/>
  <bookViews>
    <workbookView xWindow="0" yWindow="0" windowWidth="20490" windowHeight="753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AT8" i="4" s="1"/>
  <c r="S6" i="5"/>
  <c r="AL8" i="4" s="1"/>
  <c r="R6" i="5"/>
  <c r="AD10" i="4" s="1"/>
  <c r="Q6" i="5"/>
  <c r="P6" i="5"/>
  <c r="P10" i="4" s="1"/>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H85" i="4"/>
  <c r="G85" i="4"/>
  <c r="BB10" i="4"/>
  <c r="AT10" i="4"/>
  <c r="W10" i="4"/>
  <c r="BB8" i="4"/>
  <c r="AD8" i="4"/>
  <c r="W8" i="4"/>
  <c r="B8" i="4"/>
  <c r="B6" i="4"/>
</calcChain>
</file>

<file path=xl/sharedStrings.xml><?xml version="1.0" encoding="utf-8"?>
<sst xmlns="http://schemas.openxmlformats.org/spreadsheetml/2006/main" count="299" uniqueCount="116">
  <si>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</si>
  <si>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</si>
  <si>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</si>
  <si>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</si>
  <si>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</si>
  <si>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</si>
  <si>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</si>
  <si>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</si>
  <si>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</si>
  <si>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</si>
  <si>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</si>
  <si>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</si>
  <si>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</si>
  <si>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</si>
  <si>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</si>
  <si>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</si>
  <si>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</si>
  <si>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</si>
  <si>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</si>
  <si>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</si>
  <si>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</si>
  <si>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</si>
  <si>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</si>
  <si>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</si>
  <si>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</si>
  <si>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</si>
  <si>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</si>
  <si>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</si>
  <si>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</si>
  <si>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</si>
  <si>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</si>
  <si>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</si>
  <si>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</si>
  <si>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</si>
  <si>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</si>
  <si>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</si>
  <si>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</si>
  <si>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</si>
  <si>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</si>
  <si>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</si>
  <si>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</si>
  <si>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</si>
  <si>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</si>
  <si>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</si>
  <si>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</si>
  <si>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</si>
  <si>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</si>
  <si>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</si>
  <si>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</si>
  <si>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</si>
  <si>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</si>
  <si>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</si>
  <si>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</si>
  <si>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</si>
  <si>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</si>
  <si>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</si>
  <si>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</si>
  <si>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</si>
  <si>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</si>
  <si>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</si>
  <si>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</si>
  <si>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</si>
  <si>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</si>
  <si>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</si>
  <si>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</si>
  <si>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</si>
  <si>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</si>
  <si>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</si>
  <si>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</si>
  <si>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</si>
  <si>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</si>
  <si>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</si>
  <si>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</si>
  <si>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</si>
  <si>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</si>
  <si>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</si>
  <si>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</si>
  <si>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</si>
  <si>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</si>
  <si>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</si>
  <si>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</si>
  <si>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</si>
  <si>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</si>
  <si>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</si>
  <si>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</si>
  <si>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</si>
  <si>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</si>
  <si>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</si>
  <si>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</si>
  <si>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</si>
  <si>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</si>
  <si>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</si>
  <si>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</si>
  <si>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</si>
  <si>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</si>
  <si>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</si>
  <si>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潮来市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</si>
  <si>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</si>
  <si>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</si>
  <si>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</si>
  <si>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</si>
  <si>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</si>
  <si>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</si>
  <si>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</si>
  <si>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</si>
  <si>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</si>
  <si>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</si>
  <si>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</si>
  <si>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</si>
  <si>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</si>
  <si>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</si>
  <si>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</si>
  <si>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</si>
  <si>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当市の下水道施設は、昭和52年の供用開始から約45年を経過し、なかでも管渠施設の法定耐用年数（50年）を控えていることから、適切な維持管理を進めていく必要がある。
　そのうえで、調査を行い、改築及び修繕等など具体的な計画等を進めていく必要がある。
　令和2年度にストックマネジメント計画を策定したことから、本計画に基づき、施設内の点検調査し、改築・更新を進めていく。
【有形固定資産減価償却率】
　公営企業会計に移行しまもないこともあり、減価償却累計額が少ないため、類似団体平均値を下回る状況にある。</t>
    <rPh sb="1" eb="3">
      <t>トウシ</t>
    </rPh>
    <rPh sb="4" eb="7">
      <t>ゲスイドウ</t>
    </rPh>
    <rPh sb="7" eb="9">
      <t>シセツ</t>
    </rPh>
    <rPh sb="11" eb="13">
      <t>ショウワ</t>
    </rPh>
    <rPh sb="15" eb="16">
      <t>ネン</t>
    </rPh>
    <rPh sb="17" eb="19">
      <t>キョウヨウ</t>
    </rPh>
    <rPh sb="19" eb="21">
      <t>カイシ</t>
    </rPh>
    <rPh sb="23" eb="24">
      <t>ヤク</t>
    </rPh>
    <rPh sb="26" eb="27">
      <t>ネン</t>
    </rPh>
    <rPh sb="28" eb="30">
      <t>ケイカ</t>
    </rPh>
    <rPh sb="36" eb="38">
      <t>カンキョ</t>
    </rPh>
    <rPh sb="38" eb="40">
      <t>シセツ</t>
    </rPh>
    <rPh sb="41" eb="43">
      <t>ホウテイ</t>
    </rPh>
    <rPh sb="43" eb="45">
      <t>タイヨウ</t>
    </rPh>
    <rPh sb="45" eb="47">
      <t>ネンスウ</t>
    </rPh>
    <rPh sb="50" eb="51">
      <t>ネン</t>
    </rPh>
    <rPh sb="53" eb="54">
      <t>ヒカ</t>
    </rPh>
    <rPh sb="63" eb="65">
      <t>テキセツ</t>
    </rPh>
    <rPh sb="66" eb="68">
      <t>イジ</t>
    </rPh>
    <rPh sb="68" eb="70">
      <t>カンリ</t>
    </rPh>
    <rPh sb="71" eb="72">
      <t>スス</t>
    </rPh>
    <rPh sb="76" eb="78">
      <t>ヒツヨウ</t>
    </rPh>
    <rPh sb="90" eb="92">
      <t>チョウサ</t>
    </rPh>
    <rPh sb="93" eb="94">
      <t>オコナ</t>
    </rPh>
    <rPh sb="96" eb="98">
      <t>カイチク</t>
    </rPh>
    <rPh sb="98" eb="99">
      <t>オヨ</t>
    </rPh>
    <rPh sb="100" eb="102">
      <t>シュウゼン</t>
    </rPh>
    <rPh sb="102" eb="103">
      <t>トウ</t>
    </rPh>
    <rPh sb="105" eb="108">
      <t>グタイテキ</t>
    </rPh>
    <rPh sb="109" eb="111">
      <t>ケイカク</t>
    </rPh>
    <rPh sb="111" eb="112">
      <t>トウ</t>
    </rPh>
    <rPh sb="113" eb="114">
      <t>スス</t>
    </rPh>
    <rPh sb="118" eb="120">
      <t>ヒツヨウ</t>
    </rPh>
    <rPh sb="127" eb="129">
      <t>レイワ</t>
    </rPh>
    <rPh sb="130" eb="132">
      <t>ネンド</t>
    </rPh>
    <rPh sb="143" eb="145">
      <t>ケイカク</t>
    </rPh>
    <rPh sb="146" eb="148">
      <t>サクテイ</t>
    </rPh>
    <rPh sb="155" eb="156">
      <t>ホン</t>
    </rPh>
    <rPh sb="156" eb="158">
      <t>ケイカク</t>
    </rPh>
    <rPh sb="159" eb="160">
      <t>モト</t>
    </rPh>
    <rPh sb="163" eb="165">
      <t>シセツ</t>
    </rPh>
    <rPh sb="165" eb="166">
      <t>ナイ</t>
    </rPh>
    <rPh sb="167" eb="169">
      <t>テンケン</t>
    </rPh>
    <rPh sb="169" eb="171">
      <t>チョウサ</t>
    </rPh>
    <rPh sb="173" eb="175">
      <t>カイチク</t>
    </rPh>
    <rPh sb="176" eb="178">
      <t>コウシン</t>
    </rPh>
    <rPh sb="179" eb="180">
      <t>スス</t>
    </rPh>
    <rPh sb="188" eb="190">
      <t>ユウケイ</t>
    </rPh>
    <rPh sb="190" eb="192">
      <t>コテイ</t>
    </rPh>
    <rPh sb="192" eb="194">
      <t>シサン</t>
    </rPh>
    <rPh sb="194" eb="196">
      <t>ゲンカ</t>
    </rPh>
    <rPh sb="196" eb="198">
      <t>ショウキャク</t>
    </rPh>
    <rPh sb="198" eb="199">
      <t>リツ</t>
    </rPh>
    <rPh sb="202" eb="204">
      <t>コウエイ</t>
    </rPh>
    <rPh sb="204" eb="206">
      <t>キギョウ</t>
    </rPh>
    <rPh sb="206" eb="208">
      <t>カイケイ</t>
    </rPh>
    <rPh sb="209" eb="211">
      <t>イコウ</t>
    </rPh>
    <rPh sb="222" eb="224">
      <t>ゲンカ</t>
    </rPh>
    <rPh sb="224" eb="226">
      <t>ショウキャク</t>
    </rPh>
    <rPh sb="226" eb="228">
      <t>ルイケイ</t>
    </rPh>
    <rPh sb="228" eb="229">
      <t>ガク</t>
    </rPh>
    <rPh sb="230" eb="231">
      <t>スク</t>
    </rPh>
    <rPh sb="236" eb="238">
      <t>ルイジ</t>
    </rPh>
    <rPh sb="238" eb="240">
      <t>ダンタイ</t>
    </rPh>
    <rPh sb="240" eb="243">
      <t>ヘイキンチ</t>
    </rPh>
    <rPh sb="244" eb="246">
      <t>シタマワ</t>
    </rPh>
    <rPh sb="247" eb="249">
      <t>ジョウキョウ</t>
    </rPh>
    <phoneticPr fontId="4"/>
  </si>
  <si>
    <t>【はじめに】
　潮来市では、令和2年度より地方公営企業法の財務規定を適用し事業を運営している。このため、左記に掲げる各指標については、前年度との比較のみとなる。そのうえで下記のとおり分析するものである。
【経常収支比率】
　100％を上回り、類似団体平均値とほぼ同水準となっているが、一方では汚水処理に要する経費を下水道使用料収入だけでは賄いきれず、不足分を一般会計からの繰入金で補填している状況にある。
【企業債残高対事業規模比率】
　類似団体と比較すると低い値ではあるが、企業債残高のうち一般会計繰入金で多くを補填しているためである。
【経費回収率】
　類似団体平均値を超えているものの、100％には達しておらず、使用料等の収入確保、汚水処理費の削減等に取り組む必要がある。
【汚水処理原価】
　類似団体平均値と比較して高い水準にあるため、維持管理費の削減等経費の精査、接続率向上への取り組みが求められる。
【水洗化率】
　類似団体平均値と同水準となっている。引き続き、水質保全をはじめ使用料収入の増加を図ることを目的に、水洗化率を向上させる取り組みの強化が求められる。</t>
    <rPh sb="8" eb="11">
      <t>イタコシ</t>
    </rPh>
    <rPh sb="14" eb="16">
      <t>レイワ</t>
    </rPh>
    <rPh sb="17" eb="19">
      <t>ネンド</t>
    </rPh>
    <rPh sb="21" eb="23">
      <t>チホウ</t>
    </rPh>
    <rPh sb="23" eb="25">
      <t>コウエイ</t>
    </rPh>
    <rPh sb="25" eb="27">
      <t>キギョウ</t>
    </rPh>
    <rPh sb="27" eb="28">
      <t>ホウ</t>
    </rPh>
    <rPh sb="29" eb="31">
      <t>ザイム</t>
    </rPh>
    <rPh sb="31" eb="33">
      <t>キテイ</t>
    </rPh>
    <rPh sb="34" eb="36">
      <t>テキヨウ</t>
    </rPh>
    <rPh sb="37" eb="39">
      <t>ジギョウ</t>
    </rPh>
    <rPh sb="40" eb="42">
      <t>ウンエイ</t>
    </rPh>
    <rPh sb="52" eb="54">
      <t>サキ</t>
    </rPh>
    <rPh sb="55" eb="56">
      <t>カカ</t>
    </rPh>
    <rPh sb="58" eb="61">
      <t>カクシヒョウ</t>
    </rPh>
    <rPh sb="67" eb="70">
      <t>ゼンネンド</t>
    </rPh>
    <rPh sb="72" eb="74">
      <t>ヒカク</t>
    </rPh>
    <rPh sb="85" eb="87">
      <t>カキ</t>
    </rPh>
    <rPh sb="91" eb="93">
      <t>ブンセキ</t>
    </rPh>
    <rPh sb="103" eb="105">
      <t>ケイジョウ</t>
    </rPh>
    <rPh sb="105" eb="107">
      <t>シュウシ</t>
    </rPh>
    <rPh sb="107" eb="109">
      <t>ヒリツ</t>
    </rPh>
    <rPh sb="117" eb="119">
      <t>ウワマワ</t>
    </rPh>
    <rPh sb="121" eb="123">
      <t>ルイジ</t>
    </rPh>
    <rPh sb="123" eb="125">
      <t>ダンタイ</t>
    </rPh>
    <rPh sb="125" eb="128">
      <t>ヘイキンチ</t>
    </rPh>
    <rPh sb="131" eb="134">
      <t>ドウスイジュン</t>
    </rPh>
    <rPh sb="142" eb="144">
      <t>イッポウ</t>
    </rPh>
    <rPh sb="146" eb="148">
      <t>オスイ</t>
    </rPh>
    <rPh sb="148" eb="150">
      <t>ショリ</t>
    </rPh>
    <rPh sb="151" eb="152">
      <t>ヨウ</t>
    </rPh>
    <rPh sb="154" eb="156">
      <t>ケイヒ</t>
    </rPh>
    <rPh sb="157" eb="160">
      <t>ゲスイドウ</t>
    </rPh>
    <rPh sb="160" eb="163">
      <t>シヨウリョウ</t>
    </rPh>
    <rPh sb="163" eb="165">
      <t>シュウニュウ</t>
    </rPh>
    <rPh sb="169" eb="170">
      <t>マカナ</t>
    </rPh>
    <rPh sb="175" eb="178">
      <t>フソクブン</t>
    </rPh>
    <rPh sb="179" eb="181">
      <t>イッパン</t>
    </rPh>
    <rPh sb="181" eb="183">
      <t>カイケイ</t>
    </rPh>
    <rPh sb="186" eb="188">
      <t>クリイレ</t>
    </rPh>
    <rPh sb="188" eb="189">
      <t>キン</t>
    </rPh>
    <rPh sb="190" eb="192">
      <t>ホテン</t>
    </rPh>
    <rPh sb="196" eb="198">
      <t>ジョウキョウ</t>
    </rPh>
    <rPh sb="204" eb="206">
      <t>キギョウ</t>
    </rPh>
    <rPh sb="206" eb="207">
      <t>サイ</t>
    </rPh>
    <rPh sb="207" eb="209">
      <t>ザンダカ</t>
    </rPh>
    <rPh sb="209" eb="210">
      <t>タイ</t>
    </rPh>
    <rPh sb="210" eb="212">
      <t>ジギョウ</t>
    </rPh>
    <rPh sb="212" eb="214">
      <t>キボ</t>
    </rPh>
    <rPh sb="214" eb="216">
      <t>ヒリツ</t>
    </rPh>
    <rPh sb="219" eb="221">
      <t>ルイジ</t>
    </rPh>
    <rPh sb="221" eb="223">
      <t>ダンタイ</t>
    </rPh>
    <rPh sb="224" eb="226">
      <t>ヒカク</t>
    </rPh>
    <rPh sb="229" eb="230">
      <t>ヒク</t>
    </rPh>
    <rPh sb="231" eb="232">
      <t>アタイ</t>
    </rPh>
    <rPh sb="238" eb="240">
      <t>キギョウ</t>
    </rPh>
    <rPh sb="240" eb="241">
      <t>サイ</t>
    </rPh>
    <rPh sb="241" eb="243">
      <t>ザンダカ</t>
    </rPh>
    <rPh sb="246" eb="248">
      <t>イッパン</t>
    </rPh>
    <rPh sb="248" eb="250">
      <t>カイケイ</t>
    </rPh>
    <rPh sb="250" eb="252">
      <t>クリイレ</t>
    </rPh>
    <rPh sb="252" eb="253">
      <t>キン</t>
    </rPh>
    <rPh sb="254" eb="255">
      <t>オオ</t>
    </rPh>
    <rPh sb="257" eb="259">
      <t>ホテン</t>
    </rPh>
    <rPh sb="271" eb="273">
      <t>ケイヒ</t>
    </rPh>
    <rPh sb="273" eb="275">
      <t>カイシュウ</t>
    </rPh>
    <rPh sb="275" eb="276">
      <t>リツ</t>
    </rPh>
    <rPh sb="309" eb="312">
      <t>シヨウリョウ</t>
    </rPh>
    <rPh sb="312" eb="313">
      <t>トウ</t>
    </rPh>
    <rPh sb="314" eb="316">
      <t>シュウニュウ</t>
    </rPh>
    <rPh sb="316" eb="318">
      <t>カクホ</t>
    </rPh>
    <rPh sb="319" eb="321">
      <t>オスイ</t>
    </rPh>
    <rPh sb="321" eb="323">
      <t>ショリ</t>
    </rPh>
    <rPh sb="323" eb="324">
      <t>ヒ</t>
    </rPh>
    <rPh sb="325" eb="327">
      <t>サクゲン</t>
    </rPh>
    <rPh sb="327" eb="328">
      <t>トウ</t>
    </rPh>
    <rPh sb="329" eb="330">
      <t>ト</t>
    </rPh>
    <rPh sb="331" eb="332">
      <t>ク</t>
    </rPh>
    <rPh sb="341" eb="343">
      <t>オスイ</t>
    </rPh>
    <rPh sb="343" eb="345">
      <t>ショリ</t>
    </rPh>
    <rPh sb="345" eb="347">
      <t>ゲンカ</t>
    </rPh>
    <rPh sb="350" eb="352">
      <t>ルイジ</t>
    </rPh>
    <rPh sb="352" eb="354">
      <t>ダンタイ</t>
    </rPh>
    <rPh sb="354" eb="357">
      <t>ヘイキンチ</t>
    </rPh>
    <rPh sb="358" eb="360">
      <t>ヒカク</t>
    </rPh>
    <rPh sb="362" eb="363">
      <t>タカ</t>
    </rPh>
    <rPh sb="364" eb="366">
      <t>スイジュン</t>
    </rPh>
    <rPh sb="372" eb="374">
      <t>イジ</t>
    </rPh>
    <rPh sb="374" eb="377">
      <t>カンリヒ</t>
    </rPh>
    <rPh sb="378" eb="380">
      <t>サクゲン</t>
    </rPh>
    <rPh sb="380" eb="381">
      <t>トウ</t>
    </rPh>
    <rPh sb="381" eb="383">
      <t>ケイヒ</t>
    </rPh>
    <rPh sb="384" eb="386">
      <t>セイサ</t>
    </rPh>
    <rPh sb="387" eb="389">
      <t>セツゾク</t>
    </rPh>
    <rPh sb="389" eb="390">
      <t>リツ</t>
    </rPh>
    <rPh sb="390" eb="392">
      <t>コウジョウ</t>
    </rPh>
    <rPh sb="394" eb="395">
      <t>ト</t>
    </rPh>
    <rPh sb="396" eb="397">
      <t>ク</t>
    </rPh>
    <rPh sb="399" eb="400">
      <t>モト</t>
    </rPh>
    <rPh sb="407" eb="410">
      <t>スイセンカ</t>
    </rPh>
    <rPh sb="410" eb="411">
      <t>リツ</t>
    </rPh>
    <rPh sb="414" eb="416">
      <t>ルイジ</t>
    </rPh>
    <rPh sb="416" eb="418">
      <t>ダンタイ</t>
    </rPh>
    <rPh sb="418" eb="420">
      <t>ヘイキン</t>
    </rPh>
    <rPh sb="420" eb="421">
      <t>チ</t>
    </rPh>
    <rPh sb="422" eb="423">
      <t>ドウ</t>
    </rPh>
    <rPh sb="423" eb="425">
      <t>スイジュン</t>
    </rPh>
    <rPh sb="432" eb="433">
      <t>ヒ</t>
    </rPh>
    <rPh sb="434" eb="435">
      <t>ツヅ</t>
    </rPh>
    <rPh sb="437" eb="439">
      <t>スイシツ</t>
    </rPh>
    <rPh sb="439" eb="441">
      <t>ホゼン</t>
    </rPh>
    <rPh sb="445" eb="448">
      <t>シヨウリョウ</t>
    </rPh>
    <rPh sb="448" eb="450">
      <t>シュウニュウ</t>
    </rPh>
    <rPh sb="451" eb="453">
      <t>ゾウカ</t>
    </rPh>
    <rPh sb="454" eb="455">
      <t>ハカ</t>
    </rPh>
    <rPh sb="459" eb="461">
      <t>モクテキ</t>
    </rPh>
    <rPh sb="463" eb="466">
      <t>スイセンカ</t>
    </rPh>
    <rPh sb="466" eb="467">
      <t>リツ</t>
    </rPh>
    <rPh sb="468" eb="470">
      <t>コウジョウ</t>
    </rPh>
    <rPh sb="473" eb="474">
      <t>ト</t>
    </rPh>
    <rPh sb="475" eb="476">
      <t>ク</t>
    </rPh>
    <rPh sb="478" eb="480">
      <t>キョウカ</t>
    </rPh>
    <rPh sb="481" eb="482">
      <t>モト</t>
    </rPh>
    <phoneticPr fontId="4"/>
  </si>
  <si>
    <t>　経営の健全化にあたっては、引き続き、下水道使用料の増収を目的に、水洗化率向上の取り組みを強化し、一般会計からの繰入金の抑制に努める必要がある。加えて、汚水処理に要する経費の削減（分析・検討）を進め、経費回収率向上や汚水処理原価の削減につなげる必要がある。
　老朽化の課題に関しては、ストックマネジメント計画に基づき、改築・更新を進めていくとともに、年度間の建設改良費の平準化を図る。
　公営企業会計に移行して2年目の決算を終了したことから、経費回収など、多くの課題を整理していくとともに、事業の効率化を図り、適正かつ健全な経営を目指すものである。</t>
    <rPh sb="1" eb="3">
      <t>ケイエイ</t>
    </rPh>
    <rPh sb="4" eb="7">
      <t>ケンゼンカ</t>
    </rPh>
    <rPh sb="14" eb="15">
      <t>ヒ</t>
    </rPh>
    <rPh sb="16" eb="17">
      <t>ツヅ</t>
    </rPh>
    <rPh sb="19" eb="22">
      <t>ゲスイドウ</t>
    </rPh>
    <rPh sb="22" eb="25">
      <t>シヨウリョウ</t>
    </rPh>
    <rPh sb="26" eb="28">
      <t>ゾウシュウ</t>
    </rPh>
    <rPh sb="29" eb="31">
      <t>モクテキ</t>
    </rPh>
    <rPh sb="33" eb="36">
      <t>スイセンカ</t>
    </rPh>
    <rPh sb="36" eb="37">
      <t>リツ</t>
    </rPh>
    <rPh sb="37" eb="39">
      <t>コウジョウ</t>
    </rPh>
    <rPh sb="40" eb="41">
      <t>ト</t>
    </rPh>
    <rPh sb="42" eb="43">
      <t>ク</t>
    </rPh>
    <rPh sb="45" eb="47">
      <t>キョウカ</t>
    </rPh>
    <rPh sb="49" eb="51">
      <t>イッパン</t>
    </rPh>
    <rPh sb="51" eb="53">
      <t>カイケイ</t>
    </rPh>
    <rPh sb="56" eb="58">
      <t>クリイレ</t>
    </rPh>
    <rPh sb="58" eb="59">
      <t>キン</t>
    </rPh>
    <rPh sb="60" eb="62">
      <t>ヨクセイ</t>
    </rPh>
    <rPh sb="63" eb="64">
      <t>ツト</t>
    </rPh>
    <rPh sb="66" eb="68">
      <t>ヒツヨウ</t>
    </rPh>
    <rPh sb="72" eb="73">
      <t>クワ</t>
    </rPh>
    <rPh sb="76" eb="78">
      <t>オスイ</t>
    </rPh>
    <rPh sb="78" eb="80">
      <t>ショリ</t>
    </rPh>
    <rPh sb="81" eb="82">
      <t>ヨウ</t>
    </rPh>
    <rPh sb="84" eb="86">
      <t>ケイヒ</t>
    </rPh>
    <rPh sb="87" eb="89">
      <t>サクゲン</t>
    </rPh>
    <rPh sb="90" eb="92">
      <t>ブンセキ</t>
    </rPh>
    <rPh sb="93" eb="95">
      <t>ケントウ</t>
    </rPh>
    <rPh sb="97" eb="98">
      <t>スス</t>
    </rPh>
    <rPh sb="100" eb="102">
      <t>ケイヒ</t>
    </rPh>
    <rPh sb="102" eb="104">
      <t>カイシュウ</t>
    </rPh>
    <rPh sb="104" eb="105">
      <t>リツ</t>
    </rPh>
    <rPh sb="105" eb="107">
      <t>コウジョウ</t>
    </rPh>
    <rPh sb="108" eb="110">
      <t>オスイ</t>
    </rPh>
    <rPh sb="110" eb="112">
      <t>ショリ</t>
    </rPh>
    <rPh sb="112" eb="114">
      <t>ゲンカ</t>
    </rPh>
    <rPh sb="115" eb="117">
      <t>サクゲン</t>
    </rPh>
    <rPh sb="122" eb="124">
      <t>ヒツヨウ</t>
    </rPh>
    <rPh sb="131" eb="134">
      <t>ロウキュウカ</t>
    </rPh>
    <rPh sb="135" eb="137">
      <t>カダイ</t>
    </rPh>
    <rPh sb="138" eb="139">
      <t>カン</t>
    </rPh>
    <rPh sb="153" eb="155">
      <t>ケイカク</t>
    </rPh>
    <rPh sb="156" eb="157">
      <t>モト</t>
    </rPh>
    <rPh sb="160" eb="162">
      <t>カイチク</t>
    </rPh>
    <rPh sb="163" eb="165">
      <t>コウシン</t>
    </rPh>
    <rPh sb="166" eb="167">
      <t>スス</t>
    </rPh>
    <rPh sb="176" eb="178">
      <t>ネンド</t>
    </rPh>
    <rPh sb="178" eb="179">
      <t>カン</t>
    </rPh>
    <rPh sb="180" eb="182">
      <t>ケンセツ</t>
    </rPh>
    <rPh sb="182" eb="184">
      <t>カイリョウ</t>
    </rPh>
    <rPh sb="184" eb="185">
      <t>ヒ</t>
    </rPh>
    <rPh sb="186" eb="189">
      <t>ヘイジュンカ</t>
    </rPh>
    <rPh sb="190" eb="191">
      <t>ハカ</t>
    </rPh>
    <rPh sb="196" eb="198">
      <t>コウエイ</t>
    </rPh>
    <rPh sb="198" eb="200">
      <t>キギョウ</t>
    </rPh>
    <rPh sb="200" eb="202">
      <t>カイケイ</t>
    </rPh>
    <rPh sb="203" eb="205">
      <t>イコウ</t>
    </rPh>
    <rPh sb="208" eb="210">
      <t>ネンメ</t>
    </rPh>
    <rPh sb="211" eb="213">
      <t>ケッサン</t>
    </rPh>
    <rPh sb="214" eb="216">
      <t>シュウリョウ</t>
    </rPh>
    <rPh sb="223" eb="225">
      <t>ケイヒ</t>
    </rPh>
    <rPh sb="225" eb="227">
      <t>カイシュウ</t>
    </rPh>
    <rPh sb="230" eb="231">
      <t>オオ</t>
    </rPh>
    <rPh sb="233" eb="235">
      <t>カダイ</t>
    </rPh>
    <rPh sb="236" eb="238">
      <t>セイリ</t>
    </rPh>
    <rPh sb="247" eb="249">
      <t>ジギョウ</t>
    </rPh>
    <rPh sb="250" eb="253">
      <t>コウリツカ</t>
    </rPh>
    <rPh sb="254" eb="255">
      <t>ハカ</t>
    </rPh>
    <rPh sb="257" eb="259">
      <t>テキセイ</t>
    </rPh>
    <rPh sb="261" eb="263">
      <t>ケンゼン</t>
    </rPh>
    <rPh sb="264" eb="266">
      <t>ケイエイ</t>
    </rPh>
    <rPh sb="267" eb="269">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</si>
</sst>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8DF-43D7-B3AF-DB2DC5684B2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0.15</c:v>
                </c:pt>
                <c:pt idx="4">
                  <c:v>0.15</c:v>
                </c:pt>
              </c:numCache>
            </c:numRef>
          </c:val>
          <c:smooth val="0"/>
          <c:extLst>
            <c:ext xmlns:c16="http://schemas.microsoft.com/office/drawing/2014/chart" uri="{C3380CC4-5D6E-409C-BE32-E72D297353CC}">
              <c16:uniqueId val="{00000001-A8DF-43D7-B3AF-DB2DC5684B2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FC-40D2-B147-08E262AE275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56.72</c:v>
                </c:pt>
                <c:pt idx="4">
                  <c:v>56.43</c:v>
                </c:pt>
              </c:numCache>
            </c:numRef>
          </c:val>
          <c:smooth val="0"/>
          <c:extLst>
            <c:ext xmlns:c16="http://schemas.microsoft.com/office/drawing/2014/chart" uri="{C3380CC4-5D6E-409C-BE32-E72D297353CC}">
              <c16:uniqueId val="{00000001-ABFC-40D2-B147-08E262AE275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89.38</c:v>
                </c:pt>
                <c:pt idx="4">
                  <c:v>89.85</c:v>
                </c:pt>
              </c:numCache>
            </c:numRef>
          </c:val>
          <c:extLst>
            <c:ext xmlns:c16="http://schemas.microsoft.com/office/drawing/2014/chart" uri="{C3380CC4-5D6E-409C-BE32-E72D297353CC}">
              <c16:uniqueId val="{00000000-F36A-4781-B7ED-54801B151F0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90.72</c:v>
                </c:pt>
                <c:pt idx="4">
                  <c:v>91.07</c:v>
                </c:pt>
              </c:numCache>
            </c:numRef>
          </c:val>
          <c:smooth val="0"/>
          <c:extLst>
            <c:ext xmlns:c16="http://schemas.microsoft.com/office/drawing/2014/chart" uri="{C3380CC4-5D6E-409C-BE32-E72D297353CC}">
              <c16:uniqueId val="{00000001-F36A-4781-B7ED-54801B151F0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106.44</c:v>
                </c:pt>
                <c:pt idx="4">
                  <c:v>101.02</c:v>
                </c:pt>
              </c:numCache>
            </c:numRef>
          </c:val>
          <c:extLst>
            <c:ext xmlns:c16="http://schemas.microsoft.com/office/drawing/2014/chart" uri="{C3380CC4-5D6E-409C-BE32-E72D297353CC}">
              <c16:uniqueId val="{00000000-8940-40BC-9724-3EC2FE18A0F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106.5</c:v>
                </c:pt>
                <c:pt idx="4">
                  <c:v>106.22</c:v>
                </c:pt>
              </c:numCache>
            </c:numRef>
          </c:val>
          <c:smooth val="0"/>
          <c:extLst>
            <c:ext xmlns:c16="http://schemas.microsoft.com/office/drawing/2014/chart" uri="{C3380CC4-5D6E-409C-BE32-E72D297353CC}">
              <c16:uniqueId val="{00000001-8940-40BC-9724-3EC2FE18A0F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3.59</c:v>
                </c:pt>
                <c:pt idx="4">
                  <c:v>6.71</c:v>
                </c:pt>
              </c:numCache>
            </c:numRef>
          </c:val>
          <c:extLst>
            <c:ext xmlns:c16="http://schemas.microsoft.com/office/drawing/2014/chart" uri="{C3380CC4-5D6E-409C-BE32-E72D297353CC}">
              <c16:uniqueId val="{00000000-DCB6-49ED-8E89-82E64A33ACF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20.78</c:v>
                </c:pt>
                <c:pt idx="4">
                  <c:v>23.54</c:v>
                </c:pt>
              </c:numCache>
            </c:numRef>
          </c:val>
          <c:smooth val="0"/>
          <c:extLst>
            <c:ext xmlns:c16="http://schemas.microsoft.com/office/drawing/2014/chart" uri="{C3380CC4-5D6E-409C-BE32-E72D297353CC}">
              <c16:uniqueId val="{00000001-DCB6-49ED-8E89-82E64A33ACF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4AC-4512-A4A1-1383D8D28FC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1.34</c:v>
                </c:pt>
                <c:pt idx="4">
                  <c:v>1.5</c:v>
                </c:pt>
              </c:numCache>
            </c:numRef>
          </c:val>
          <c:smooth val="0"/>
          <c:extLst>
            <c:ext xmlns:c16="http://schemas.microsoft.com/office/drawing/2014/chart" uri="{C3380CC4-5D6E-409C-BE32-E72D297353CC}">
              <c16:uniqueId val="{00000001-94AC-4512-A4A1-1383D8D28FC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CD9-4E1C-A188-A19AEAB9F6E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18.36</c:v>
                </c:pt>
                <c:pt idx="4">
                  <c:v>18.010000000000002</c:v>
                </c:pt>
              </c:numCache>
            </c:numRef>
          </c:val>
          <c:smooth val="0"/>
          <c:extLst>
            <c:ext xmlns:c16="http://schemas.microsoft.com/office/drawing/2014/chart" uri="{C3380CC4-5D6E-409C-BE32-E72D297353CC}">
              <c16:uniqueId val="{00000001-6CD9-4E1C-A188-A19AEAB9F6E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299.08</c:v>
                </c:pt>
                <c:pt idx="4">
                  <c:v>59.35</c:v>
                </c:pt>
              </c:numCache>
            </c:numRef>
          </c:val>
          <c:extLst>
            <c:ext xmlns:c16="http://schemas.microsoft.com/office/drawing/2014/chart" uri="{C3380CC4-5D6E-409C-BE32-E72D297353CC}">
              <c16:uniqueId val="{00000000-B302-4152-8802-7DBC5608A7E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55.6</c:v>
                </c:pt>
                <c:pt idx="4">
                  <c:v>59.4</c:v>
                </c:pt>
              </c:numCache>
            </c:numRef>
          </c:val>
          <c:smooth val="0"/>
          <c:extLst>
            <c:ext xmlns:c16="http://schemas.microsoft.com/office/drawing/2014/chart" uri="{C3380CC4-5D6E-409C-BE32-E72D297353CC}">
              <c16:uniqueId val="{00000001-B302-4152-8802-7DBC5608A7E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28.08</c:v>
                </c:pt>
                <c:pt idx="4">
                  <c:v>13.62</c:v>
                </c:pt>
              </c:numCache>
            </c:numRef>
          </c:val>
          <c:extLst>
            <c:ext xmlns:c16="http://schemas.microsoft.com/office/drawing/2014/chart" uri="{C3380CC4-5D6E-409C-BE32-E72D297353CC}">
              <c16:uniqueId val="{00000000-75CB-4BF5-A87C-F09F37303D9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789.08</c:v>
                </c:pt>
                <c:pt idx="4">
                  <c:v>747.84</c:v>
                </c:pt>
              </c:numCache>
            </c:numRef>
          </c:val>
          <c:smooth val="0"/>
          <c:extLst>
            <c:ext xmlns:c16="http://schemas.microsoft.com/office/drawing/2014/chart" uri="{C3380CC4-5D6E-409C-BE32-E72D297353CC}">
              <c16:uniqueId val="{00000001-75CB-4BF5-A87C-F09F37303D9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94.12</c:v>
                </c:pt>
                <c:pt idx="4">
                  <c:v>76.819999999999993</c:v>
                </c:pt>
              </c:numCache>
            </c:numRef>
          </c:val>
          <c:extLst>
            <c:ext xmlns:c16="http://schemas.microsoft.com/office/drawing/2014/chart" uri="{C3380CC4-5D6E-409C-BE32-E72D297353CC}">
              <c16:uniqueId val="{00000000-496B-429C-B226-9AA3724EECC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88.25</c:v>
                </c:pt>
                <c:pt idx="4">
                  <c:v>90.17</c:v>
                </c:pt>
              </c:numCache>
            </c:numRef>
          </c:val>
          <c:smooth val="0"/>
          <c:extLst>
            <c:ext xmlns:c16="http://schemas.microsoft.com/office/drawing/2014/chart" uri="{C3380CC4-5D6E-409C-BE32-E72D297353CC}">
              <c16:uniqueId val="{00000001-496B-429C-B226-9AA3724EECC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188.2</c:v>
                </c:pt>
                <c:pt idx="4">
                  <c:v>231.55</c:v>
                </c:pt>
              </c:numCache>
            </c:numRef>
          </c:val>
          <c:extLst>
            <c:ext xmlns:c16="http://schemas.microsoft.com/office/drawing/2014/chart" uri="{C3380CC4-5D6E-409C-BE32-E72D297353CC}">
              <c16:uniqueId val="{00000000-E2F1-4C2B-BF6C-625BD88211A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176.37</c:v>
                </c:pt>
                <c:pt idx="4">
                  <c:v>173.17</c:v>
                </c:pt>
              </c:numCache>
            </c:numRef>
          </c:val>
          <c:smooth val="0"/>
          <c:extLst>
            <c:ext xmlns:c16="http://schemas.microsoft.com/office/drawing/2014/chart" uri="{C3380CC4-5D6E-409C-BE32-E72D297353CC}">
              <c16:uniqueId val="{00000001-E2F1-4C2B-BF6C-625BD88211A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K1" zoomScale="95" zoomScaleNormal="95"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潮来市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Cc1</v>
      </c>
      <c r="X8" s="40"/>
      <c r="Y8" s="40"/>
      <c r="Z8" s="40"/>
      <c r="AA8" s="40"/>
      <c r="AB8" s="40"/>
      <c r="AC8" s="40"/>
      <c r="AD8" s="41" t="str">
        <f>データ!$M$6</f>
        <v>非設置</v>
      </c>
      <c r="AE8" s="41"/>
      <c r="AF8" s="41"/>
      <c r="AG8" s="41"/>
      <c r="AH8" s="41"/>
      <c r="AI8" s="41"/>
      <c r="AJ8" s="41"/>
      <c r="AK8" s="3"/>
      <c r="AL8" s="42">
        <f>データ!S6</f>
        <v>27279</v>
      </c>
      <c r="AM8" s="42"/>
      <c r="AN8" s="42"/>
      <c r="AO8" s="42"/>
      <c r="AP8" s="42"/>
      <c r="AQ8" s="42"/>
      <c r="AR8" s="42"/>
      <c r="AS8" s="42"/>
      <c r="AT8" s="35">
        <f>データ!T6</f>
        <v>71.400000000000006</v>
      </c>
      <c r="AU8" s="35"/>
      <c r="AV8" s="35"/>
      <c r="AW8" s="35"/>
      <c r="AX8" s="35"/>
      <c r="AY8" s="35"/>
      <c r="AZ8" s="35"/>
      <c r="BA8" s="35"/>
      <c r="BB8" s="35">
        <f>データ!U6</f>
        <v>382.06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59.55</v>
      </c>
      <c r="J10" s="35"/>
      <c r="K10" s="35"/>
      <c r="L10" s="35"/>
      <c r="M10" s="35"/>
      <c r="N10" s="35"/>
      <c r="O10" s="35"/>
      <c r="P10" s="35">
        <f>データ!P6</f>
        <v>74.2</v>
      </c>
      <c r="Q10" s="35"/>
      <c r="R10" s="35"/>
      <c r="S10" s="35"/>
      <c r="T10" s="35"/>
      <c r="U10" s="35"/>
      <c r="V10" s="35"/>
      <c r="W10" s="35">
        <f>データ!Q6</f>
        <v>91.09</v>
      </c>
      <c r="X10" s="35"/>
      <c r="Y10" s="35"/>
      <c r="Z10" s="35"/>
      <c r="AA10" s="35"/>
      <c r="AB10" s="35"/>
      <c r="AC10" s="35"/>
      <c r="AD10" s="42">
        <f>データ!R6</f>
        <v>3520</v>
      </c>
      <c r="AE10" s="42"/>
      <c r="AF10" s="42"/>
      <c r="AG10" s="42"/>
      <c r="AH10" s="42"/>
      <c r="AI10" s="42"/>
      <c r="AJ10" s="42"/>
      <c r="AK10" s="2"/>
      <c r="AL10" s="42">
        <f>データ!V6</f>
        <v>20137</v>
      </c>
      <c r="AM10" s="42"/>
      <c r="AN10" s="42"/>
      <c r="AO10" s="42"/>
      <c r="AP10" s="42"/>
      <c r="AQ10" s="42"/>
      <c r="AR10" s="42"/>
      <c r="AS10" s="42"/>
      <c r="AT10" s="35">
        <f>データ!W6</f>
        <v>7.86</v>
      </c>
      <c r="AU10" s="35"/>
      <c r="AV10" s="35"/>
      <c r="AW10" s="35"/>
      <c r="AX10" s="35"/>
      <c r="AY10" s="35"/>
      <c r="AZ10" s="35"/>
      <c r="BA10" s="35"/>
      <c r="BB10" s="35">
        <f>データ!X6</f>
        <v>2561.96</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i1uqnueF/s+8Xr7SaZZ9w41PVMvTQbaMCx53BWt+ycNSvCEIxKBEfH+U8UPsIQc9HpDgJqdVk5aTLOiyNY3YTQ==" saltValue="jBfeijRQl7dhaN9FLVqrd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82236</v>
      </c>
      <c r="D6" s="19">
        <f t="shared" si="3"/>
        <v>46</v>
      </c>
      <c r="E6" s="19">
        <f t="shared" si="3"/>
        <v>17</v>
      </c>
      <c r="F6" s="19">
        <f t="shared" si="3"/>
        <v>1</v>
      </c>
      <c r="G6" s="19">
        <f t="shared" si="3"/>
        <v>0</v>
      </c>
      <c r="H6" s="19" t="str">
        <f t="shared" si="3"/>
        <v>茨城県　潮来市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59.55</v>
      </c>
      <c r="P6" s="20">
        <f t="shared" si="3"/>
        <v>74.2</v>
      </c>
      <c r="Q6" s="20">
        <f t="shared" si="3"/>
        <v>91.09</v>
      </c>
      <c r="R6" s="20">
        <f t="shared" si="3"/>
        <v>3520</v>
      </c>
      <c r="S6" s="20">
        <f t="shared" si="3"/>
        <v>27279</v>
      </c>
      <c r="T6" s="20">
        <f t="shared" si="3"/>
        <v>71.400000000000006</v>
      </c>
      <c r="U6" s="20">
        <f t="shared" si="3"/>
        <v>382.06</v>
      </c>
      <c r="V6" s="20">
        <f t="shared" si="3"/>
        <v>20137</v>
      </c>
      <c r="W6" s="20">
        <f t="shared" si="3"/>
        <v>7.86</v>
      </c>
      <c r="X6" s="20">
        <f t="shared" si="3"/>
        <v>2561.96</v>
      </c>
      <c r="Y6" s="21" t="str">
        <f>IF(Y7="",NA(),Y7)</f>
        <v>-</v>
      </c>
      <c r="Z6" s="21" t="str">
        <f t="shared" ref="Z6:AH6" si="4">IF(Z7="",NA(),Z7)</f>
        <v>-</v>
      </c>
      <c r="AA6" s="21" t="str">
        <f t="shared" si="4"/>
        <v>-</v>
      </c>
      <c r="AB6" s="21">
        <f t="shared" si="4"/>
        <v>106.44</v>
      </c>
      <c r="AC6" s="21">
        <f t="shared" si="4"/>
        <v>101.02</v>
      </c>
      <c r="AD6" s="21" t="str">
        <f t="shared" si="4"/>
        <v>-</v>
      </c>
      <c r="AE6" s="21" t="str">
        <f t="shared" si="4"/>
        <v>-</v>
      </c>
      <c r="AF6" s="21" t="str">
        <f t="shared" si="4"/>
        <v>-</v>
      </c>
      <c r="AG6" s="21">
        <f t="shared" si="4"/>
        <v>106.5</v>
      </c>
      <c r="AH6" s="21">
        <f t="shared" si="4"/>
        <v>106.22</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18.36</v>
      </c>
      <c r="AS6" s="21">
        <f t="shared" si="5"/>
        <v>18.010000000000002</v>
      </c>
      <c r="AT6" s="20" t="str">
        <f>IF(AT7="","",IF(AT7="-","【-】","【"&amp;SUBSTITUTE(TEXT(AT7,"#,##0.00"),"-","△")&amp;"】"))</f>
        <v>【3.09】</v>
      </c>
      <c r="AU6" s="21" t="str">
        <f>IF(AU7="",NA(),AU7)</f>
        <v>-</v>
      </c>
      <c r="AV6" s="21" t="str">
        <f t="shared" ref="AV6:BD6" si="6">IF(AV7="",NA(),AV7)</f>
        <v>-</v>
      </c>
      <c r="AW6" s="21" t="str">
        <f t="shared" si="6"/>
        <v>-</v>
      </c>
      <c r="AX6" s="21">
        <f t="shared" si="6"/>
        <v>299.08</v>
      </c>
      <c r="AY6" s="21">
        <f t="shared" si="6"/>
        <v>59.35</v>
      </c>
      <c r="AZ6" s="21" t="str">
        <f t="shared" si="6"/>
        <v>-</v>
      </c>
      <c r="BA6" s="21" t="str">
        <f t="shared" si="6"/>
        <v>-</v>
      </c>
      <c r="BB6" s="21" t="str">
        <f t="shared" si="6"/>
        <v>-</v>
      </c>
      <c r="BC6" s="21">
        <f t="shared" si="6"/>
        <v>55.6</v>
      </c>
      <c r="BD6" s="21">
        <f t="shared" si="6"/>
        <v>59.4</v>
      </c>
      <c r="BE6" s="20" t="str">
        <f>IF(BE7="","",IF(BE7="-","【-】","【"&amp;SUBSTITUTE(TEXT(BE7,"#,##0.00"),"-","△")&amp;"】"))</f>
        <v>【71.39】</v>
      </c>
      <c r="BF6" s="21" t="str">
        <f>IF(BF7="",NA(),BF7)</f>
        <v>-</v>
      </c>
      <c r="BG6" s="21" t="str">
        <f t="shared" ref="BG6:BO6" si="7">IF(BG7="",NA(),BG7)</f>
        <v>-</v>
      </c>
      <c r="BH6" s="21" t="str">
        <f t="shared" si="7"/>
        <v>-</v>
      </c>
      <c r="BI6" s="21">
        <f t="shared" si="7"/>
        <v>28.08</v>
      </c>
      <c r="BJ6" s="21">
        <f t="shared" si="7"/>
        <v>13.62</v>
      </c>
      <c r="BK6" s="21" t="str">
        <f t="shared" si="7"/>
        <v>-</v>
      </c>
      <c r="BL6" s="21" t="str">
        <f t="shared" si="7"/>
        <v>-</v>
      </c>
      <c r="BM6" s="21" t="str">
        <f t="shared" si="7"/>
        <v>-</v>
      </c>
      <c r="BN6" s="21">
        <f t="shared" si="7"/>
        <v>789.08</v>
      </c>
      <c r="BO6" s="21">
        <f t="shared" si="7"/>
        <v>747.84</v>
      </c>
      <c r="BP6" s="20" t="str">
        <f>IF(BP7="","",IF(BP7="-","【-】","【"&amp;SUBSTITUTE(TEXT(BP7,"#,##0.00"),"-","△")&amp;"】"))</f>
        <v>【669.11】</v>
      </c>
      <c r="BQ6" s="21" t="str">
        <f>IF(BQ7="",NA(),BQ7)</f>
        <v>-</v>
      </c>
      <c r="BR6" s="21" t="str">
        <f t="shared" ref="BR6:BZ6" si="8">IF(BR7="",NA(),BR7)</f>
        <v>-</v>
      </c>
      <c r="BS6" s="21" t="str">
        <f t="shared" si="8"/>
        <v>-</v>
      </c>
      <c r="BT6" s="21">
        <f t="shared" si="8"/>
        <v>94.12</v>
      </c>
      <c r="BU6" s="21">
        <f t="shared" si="8"/>
        <v>76.819999999999993</v>
      </c>
      <c r="BV6" s="21" t="str">
        <f t="shared" si="8"/>
        <v>-</v>
      </c>
      <c r="BW6" s="21" t="str">
        <f t="shared" si="8"/>
        <v>-</v>
      </c>
      <c r="BX6" s="21" t="str">
        <f t="shared" si="8"/>
        <v>-</v>
      </c>
      <c r="BY6" s="21">
        <f t="shared" si="8"/>
        <v>88.25</v>
      </c>
      <c r="BZ6" s="21">
        <f t="shared" si="8"/>
        <v>90.17</v>
      </c>
      <c r="CA6" s="20" t="str">
        <f>IF(CA7="","",IF(CA7="-","【-】","【"&amp;SUBSTITUTE(TEXT(CA7,"#,##0.00"),"-","△")&amp;"】"))</f>
        <v>【99.73】</v>
      </c>
      <c r="CB6" s="21" t="str">
        <f>IF(CB7="",NA(),CB7)</f>
        <v>-</v>
      </c>
      <c r="CC6" s="21" t="str">
        <f t="shared" ref="CC6:CK6" si="9">IF(CC7="",NA(),CC7)</f>
        <v>-</v>
      </c>
      <c r="CD6" s="21" t="str">
        <f t="shared" si="9"/>
        <v>-</v>
      </c>
      <c r="CE6" s="21">
        <f t="shared" si="9"/>
        <v>188.2</v>
      </c>
      <c r="CF6" s="21">
        <f t="shared" si="9"/>
        <v>231.55</v>
      </c>
      <c r="CG6" s="21" t="str">
        <f t="shared" si="9"/>
        <v>-</v>
      </c>
      <c r="CH6" s="21" t="str">
        <f t="shared" si="9"/>
        <v>-</v>
      </c>
      <c r="CI6" s="21" t="str">
        <f t="shared" si="9"/>
        <v>-</v>
      </c>
      <c r="CJ6" s="21">
        <f t="shared" si="9"/>
        <v>176.37</v>
      </c>
      <c r="CK6" s="21">
        <f t="shared" si="9"/>
        <v>173.17</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56.72</v>
      </c>
      <c r="CV6" s="21">
        <f t="shared" si="10"/>
        <v>56.43</v>
      </c>
      <c r="CW6" s="20" t="str">
        <f>IF(CW7="","",IF(CW7="-","【-】","【"&amp;SUBSTITUTE(TEXT(CW7,"#,##0.00"),"-","△")&amp;"】"))</f>
        <v>【59.99】</v>
      </c>
      <c r="CX6" s="21" t="str">
        <f>IF(CX7="",NA(),CX7)</f>
        <v>-</v>
      </c>
      <c r="CY6" s="21" t="str">
        <f t="shared" ref="CY6:DG6" si="11">IF(CY7="",NA(),CY7)</f>
        <v>-</v>
      </c>
      <c r="CZ6" s="21" t="str">
        <f t="shared" si="11"/>
        <v>-</v>
      </c>
      <c r="DA6" s="21">
        <f t="shared" si="11"/>
        <v>89.38</v>
      </c>
      <c r="DB6" s="21">
        <f t="shared" si="11"/>
        <v>89.85</v>
      </c>
      <c r="DC6" s="21" t="str">
        <f t="shared" si="11"/>
        <v>-</v>
      </c>
      <c r="DD6" s="21" t="str">
        <f t="shared" si="11"/>
        <v>-</v>
      </c>
      <c r="DE6" s="21" t="str">
        <f t="shared" si="11"/>
        <v>-</v>
      </c>
      <c r="DF6" s="21">
        <f t="shared" si="11"/>
        <v>90.72</v>
      </c>
      <c r="DG6" s="21">
        <f t="shared" si="11"/>
        <v>91.07</v>
      </c>
      <c r="DH6" s="20" t="str">
        <f>IF(DH7="","",IF(DH7="-","【-】","【"&amp;SUBSTITUTE(TEXT(DH7,"#,##0.00"),"-","△")&amp;"】"))</f>
        <v>【95.72】</v>
      </c>
      <c r="DI6" s="21" t="str">
        <f>IF(DI7="",NA(),DI7)</f>
        <v>-</v>
      </c>
      <c r="DJ6" s="21" t="str">
        <f t="shared" ref="DJ6:DR6" si="12">IF(DJ7="",NA(),DJ7)</f>
        <v>-</v>
      </c>
      <c r="DK6" s="21" t="str">
        <f t="shared" si="12"/>
        <v>-</v>
      </c>
      <c r="DL6" s="21">
        <f t="shared" si="12"/>
        <v>3.59</v>
      </c>
      <c r="DM6" s="21">
        <f t="shared" si="12"/>
        <v>6.71</v>
      </c>
      <c r="DN6" s="21" t="str">
        <f t="shared" si="12"/>
        <v>-</v>
      </c>
      <c r="DO6" s="21" t="str">
        <f t="shared" si="12"/>
        <v>-</v>
      </c>
      <c r="DP6" s="21" t="str">
        <f t="shared" si="12"/>
        <v>-</v>
      </c>
      <c r="DQ6" s="21">
        <f t="shared" si="12"/>
        <v>20.78</v>
      </c>
      <c r="DR6" s="21">
        <f t="shared" si="12"/>
        <v>23.54</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1.34</v>
      </c>
      <c r="EC6" s="21">
        <f t="shared" si="13"/>
        <v>1.5</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0.15</v>
      </c>
      <c r="EN6" s="21">
        <f t="shared" si="14"/>
        <v>0.15</v>
      </c>
      <c r="EO6" s="20" t="str">
        <f>IF(EO7="","",IF(EO7="-","【-】","【"&amp;SUBSTITUTE(TEXT(EO7,"#,##0.00"),"-","△")&amp;"】"))</f>
        <v>【0.24】</v>
      </c>
    </row>
    <row r="7" spans="1:148" s="22" customFormat="1" x14ac:dyDescent="0.15">
      <c r="A7" s="14"/>
      <c r="B7" s="23">
        <v>2021</v>
      </c>
      <c r="C7" s="23">
        <v>82236</v>
      </c>
      <c r="D7" s="23">
        <v>46</v>
      </c>
      <c r="E7" s="23">
        <v>17</v>
      </c>
      <c r="F7" s="23">
        <v>1</v>
      </c>
      <c r="G7" s="23">
        <v>0</v>
      </c>
      <c r="H7" s="23" t="s">
        <v>96</v>
      </c>
      <c r="I7" s="23" t="s">
        <v>97</v>
      </c>
      <c r="J7" s="23" t="s">
        <v>98</v>
      </c>
      <c r="K7" s="23" t="s">
        <v>99</v>
      </c>
      <c r="L7" s="23" t="s">
        <v>100</v>
      </c>
      <c r="M7" s="23" t="s">
        <v>101</v>
      </c>
      <c r="N7" s="24" t="s">
        <v>102</v>
      </c>
      <c r="O7" s="24">
        <v>59.55</v>
      </c>
      <c r="P7" s="24">
        <v>74.2</v>
      </c>
      <c r="Q7" s="24">
        <v>91.09</v>
      </c>
      <c r="R7" s="24">
        <v>3520</v>
      </c>
      <c r="S7" s="24">
        <v>27279</v>
      </c>
      <c r="T7" s="24">
        <v>71.400000000000006</v>
      </c>
      <c r="U7" s="24">
        <v>382.06</v>
      </c>
      <c r="V7" s="24">
        <v>20137</v>
      </c>
      <c r="W7" s="24">
        <v>7.86</v>
      </c>
      <c r="X7" s="24">
        <v>2561.96</v>
      </c>
      <c r="Y7" s="24" t="s">
        <v>102</v>
      </c>
      <c r="Z7" s="24" t="s">
        <v>102</v>
      </c>
      <c r="AA7" s="24" t="s">
        <v>102</v>
      </c>
      <c r="AB7" s="24">
        <v>106.44</v>
      </c>
      <c r="AC7" s="24">
        <v>101.02</v>
      </c>
      <c r="AD7" s="24" t="s">
        <v>102</v>
      </c>
      <c r="AE7" s="24" t="s">
        <v>102</v>
      </c>
      <c r="AF7" s="24" t="s">
        <v>102</v>
      </c>
      <c r="AG7" s="24">
        <v>106.5</v>
      </c>
      <c r="AH7" s="24">
        <v>106.22</v>
      </c>
      <c r="AI7" s="24">
        <v>107.02</v>
      </c>
      <c r="AJ7" s="24" t="s">
        <v>102</v>
      </c>
      <c r="AK7" s="24" t="s">
        <v>102</v>
      </c>
      <c r="AL7" s="24" t="s">
        <v>102</v>
      </c>
      <c r="AM7" s="24">
        <v>0</v>
      </c>
      <c r="AN7" s="24">
        <v>0</v>
      </c>
      <c r="AO7" s="24" t="s">
        <v>102</v>
      </c>
      <c r="AP7" s="24" t="s">
        <v>102</v>
      </c>
      <c r="AQ7" s="24" t="s">
        <v>102</v>
      </c>
      <c r="AR7" s="24">
        <v>18.36</v>
      </c>
      <c r="AS7" s="24">
        <v>18.010000000000002</v>
      </c>
      <c r="AT7" s="24">
        <v>3.09</v>
      </c>
      <c r="AU7" s="24" t="s">
        <v>102</v>
      </c>
      <c r="AV7" s="24" t="s">
        <v>102</v>
      </c>
      <c r="AW7" s="24" t="s">
        <v>102</v>
      </c>
      <c r="AX7" s="24">
        <v>299.08</v>
      </c>
      <c r="AY7" s="24">
        <v>59.35</v>
      </c>
      <c r="AZ7" s="24" t="s">
        <v>102</v>
      </c>
      <c r="BA7" s="24" t="s">
        <v>102</v>
      </c>
      <c r="BB7" s="24" t="s">
        <v>102</v>
      </c>
      <c r="BC7" s="24">
        <v>55.6</v>
      </c>
      <c r="BD7" s="24">
        <v>59.4</v>
      </c>
      <c r="BE7" s="24">
        <v>71.39</v>
      </c>
      <c r="BF7" s="24" t="s">
        <v>102</v>
      </c>
      <c r="BG7" s="24" t="s">
        <v>102</v>
      </c>
      <c r="BH7" s="24" t="s">
        <v>102</v>
      </c>
      <c r="BI7" s="24">
        <v>28.08</v>
      </c>
      <c r="BJ7" s="24">
        <v>13.62</v>
      </c>
      <c r="BK7" s="24" t="s">
        <v>102</v>
      </c>
      <c r="BL7" s="24" t="s">
        <v>102</v>
      </c>
      <c r="BM7" s="24" t="s">
        <v>102</v>
      </c>
      <c r="BN7" s="24">
        <v>789.08</v>
      </c>
      <c r="BO7" s="24">
        <v>747.84</v>
      </c>
      <c r="BP7" s="24">
        <v>669.11</v>
      </c>
      <c r="BQ7" s="24" t="s">
        <v>102</v>
      </c>
      <c r="BR7" s="24" t="s">
        <v>102</v>
      </c>
      <c r="BS7" s="24" t="s">
        <v>102</v>
      </c>
      <c r="BT7" s="24">
        <v>94.12</v>
      </c>
      <c r="BU7" s="24">
        <v>76.819999999999993</v>
      </c>
      <c r="BV7" s="24" t="s">
        <v>102</v>
      </c>
      <c r="BW7" s="24" t="s">
        <v>102</v>
      </c>
      <c r="BX7" s="24" t="s">
        <v>102</v>
      </c>
      <c r="BY7" s="24">
        <v>88.25</v>
      </c>
      <c r="BZ7" s="24">
        <v>90.17</v>
      </c>
      <c r="CA7" s="24">
        <v>99.73</v>
      </c>
      <c r="CB7" s="24" t="s">
        <v>102</v>
      </c>
      <c r="CC7" s="24" t="s">
        <v>102</v>
      </c>
      <c r="CD7" s="24" t="s">
        <v>102</v>
      </c>
      <c r="CE7" s="24">
        <v>188.2</v>
      </c>
      <c r="CF7" s="24">
        <v>231.55</v>
      </c>
      <c r="CG7" s="24" t="s">
        <v>102</v>
      </c>
      <c r="CH7" s="24" t="s">
        <v>102</v>
      </c>
      <c r="CI7" s="24" t="s">
        <v>102</v>
      </c>
      <c r="CJ7" s="24">
        <v>176.37</v>
      </c>
      <c r="CK7" s="24">
        <v>173.17</v>
      </c>
      <c r="CL7" s="24">
        <v>134.97999999999999</v>
      </c>
      <c r="CM7" s="24" t="s">
        <v>102</v>
      </c>
      <c r="CN7" s="24" t="s">
        <v>102</v>
      </c>
      <c r="CO7" s="24" t="s">
        <v>102</v>
      </c>
      <c r="CP7" s="24" t="s">
        <v>102</v>
      </c>
      <c r="CQ7" s="24" t="s">
        <v>102</v>
      </c>
      <c r="CR7" s="24" t="s">
        <v>102</v>
      </c>
      <c r="CS7" s="24" t="s">
        <v>102</v>
      </c>
      <c r="CT7" s="24" t="s">
        <v>102</v>
      </c>
      <c r="CU7" s="24">
        <v>56.72</v>
      </c>
      <c r="CV7" s="24">
        <v>56.43</v>
      </c>
      <c r="CW7" s="24">
        <v>59.99</v>
      </c>
      <c r="CX7" s="24" t="s">
        <v>102</v>
      </c>
      <c r="CY7" s="24" t="s">
        <v>102</v>
      </c>
      <c r="CZ7" s="24" t="s">
        <v>102</v>
      </c>
      <c r="DA7" s="24">
        <v>89.38</v>
      </c>
      <c r="DB7" s="24">
        <v>89.85</v>
      </c>
      <c r="DC7" s="24" t="s">
        <v>102</v>
      </c>
      <c r="DD7" s="24" t="s">
        <v>102</v>
      </c>
      <c r="DE7" s="24" t="s">
        <v>102</v>
      </c>
      <c r="DF7" s="24">
        <v>90.72</v>
      </c>
      <c r="DG7" s="24">
        <v>91.07</v>
      </c>
      <c r="DH7" s="24">
        <v>95.72</v>
      </c>
      <c r="DI7" s="24" t="s">
        <v>102</v>
      </c>
      <c r="DJ7" s="24" t="s">
        <v>102</v>
      </c>
      <c r="DK7" s="24" t="s">
        <v>102</v>
      </c>
      <c r="DL7" s="24">
        <v>3.59</v>
      </c>
      <c r="DM7" s="24">
        <v>6.71</v>
      </c>
      <c r="DN7" s="24" t="s">
        <v>102</v>
      </c>
      <c r="DO7" s="24" t="s">
        <v>102</v>
      </c>
      <c r="DP7" s="24" t="s">
        <v>102</v>
      </c>
      <c r="DQ7" s="24">
        <v>20.78</v>
      </c>
      <c r="DR7" s="24">
        <v>23.54</v>
      </c>
      <c r="DS7" s="24">
        <v>38.17</v>
      </c>
      <c r="DT7" s="24" t="s">
        <v>102</v>
      </c>
      <c r="DU7" s="24" t="s">
        <v>102</v>
      </c>
      <c r="DV7" s="24" t="s">
        <v>102</v>
      </c>
      <c r="DW7" s="24">
        <v>0</v>
      </c>
      <c r="DX7" s="24">
        <v>0</v>
      </c>
      <c r="DY7" s="24" t="s">
        <v>102</v>
      </c>
      <c r="DZ7" s="24" t="s">
        <v>102</v>
      </c>
      <c r="EA7" s="24" t="s">
        <v>102</v>
      </c>
      <c r="EB7" s="24">
        <v>1.34</v>
      </c>
      <c r="EC7" s="24">
        <v>1.5</v>
      </c>
      <c r="ED7" s="24">
        <v>6.54</v>
      </c>
      <c r="EE7" s="24" t="s">
        <v>102</v>
      </c>
      <c r="EF7" s="24" t="s">
        <v>102</v>
      </c>
      <c r="EG7" s="24" t="s">
        <v>102</v>
      </c>
      <c r="EH7" s="24">
        <v>0</v>
      </c>
      <c r="EI7" s="24">
        <v>0</v>
      </c>
      <c r="EJ7" s="24" t="s">
        <v>102</v>
      </c>
      <c r="EK7" s="24" t="s">
        <v>102</v>
      </c>
      <c r="EL7" s="24" t="s">
        <v>102</v>
      </c>
      <c r="EM7" s="24">
        <v>0.15</v>
      </c>
      <c r="EN7" s="24">
        <v>0.15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2023-02-03T09:04:43Z</cp:lastPrinted>
  <dcterms:created xsi:type="dcterms:W3CDTF">2023-01-12T23:27:31Z</dcterms:created>
  <dcterms:modified xsi:type="dcterms:W3CDTF">2023-02-09T00:05:41Z</dcterms:modified>
  <cp:category/>
</cp:coreProperties>
</file>