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19_潮来市\"/>
    </mc:Choice>
  </mc:AlternateContent>
  <workbookProtection workbookAlgorithmName="SHA-512" workbookHashValue="Wt3oCeUE2oSIr1D3SmZ9auhN8E/+4R57zaBtSlnAJbAb2YUDwAHyN/6YRrygXCQWRmDzlK56L3/A0//okUrY1Q==" workbookSaltValue="3hNCMMeG9N+xP0PwcjguMQ=="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AD8" i="4"/>
  <c r="B8"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<sst xmlns="http://schemas.openxmlformats.org/spreadsheetml/2006/main" count="228" uniqueCount="115">
  <si>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</si>
  <si>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</si>
  <si>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</si>
  <si>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</si>
  <si>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</si>
  <si>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</si>
  <si>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</si>
  <si>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</si>
  <si>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</si>
  <si>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</si>
  <si>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</si>
  <si>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</si>
  <si>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</si>
  <si>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</si>
  <si>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</si>
  <si>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</si>
  <si>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</si>
  <si>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</si>
  <si>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</si>
  <si>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</si>
  <si>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</si>
  <si>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</si>
  <si>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</si>
  <si>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</si>
  <si>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</si>
  <si>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</si>
  <si>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</si>
  <si>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</si>
  <si>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</si>
  <si>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</si>
  <si>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</si>
  <si>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</si>
  <si>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</si>
  <si>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</si>
  <si>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</si>
  <si>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</si>
  <si>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</si>
  <si>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</si>
  <si>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</si>
  <si>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</si>
  <si>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</si>
  <si>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</si>
  <si>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</si>
  <si>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</si>
  <si>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</si>
  <si>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</si>
  <si>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</si>
  <si>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</si>
  <si>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</si>
  <si>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</si>
  <si>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</si>
  <si>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</si>
  <si>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</si>
  <si>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</si>
  <si>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</si>
  <si>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</si>
  <si>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</si>
  <si>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</si>
  <si>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</si>
  <si>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</si>
  <si>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</si>
  <si>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</si>
  <si>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</si>
  <si>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</si>
  <si>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</si>
  <si>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</si>
  <si>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</si>
  <si>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</si>
  <si>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</si>
  <si>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</si>
  <si>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</si>
  <si>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</si>
  <si>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</si>
  <si>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</si>
  <si>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</si>
  <si>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</si>
  <si>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</si>
  <si>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</si>
  <si>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</si>
  <si>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</si>
  <si>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</si>
  <si>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</si>
  <si>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</si>
  <si>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</si>
  <si>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</si>
  <si>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</si>
  <si>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</si>
  <si>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</si>
  <si>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</si>
  <si>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</si>
  <si>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</si>
  <si>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</si>
  <si>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</si>
  <si>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潮来市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</si>
  <si>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</si>
  <si>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</si>
  <si>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</si>
  <si>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</si>
  <si>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</si>
  <si>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</si>
  <si>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</si>
  <si>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</si>
  <si>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</si>
  <si>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</si>
  <si>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</si>
  <si>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</si>
  <si>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</si>
  <si>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</si>
  <si>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</si>
  <si>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</si>
  <si>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</si>
  <si>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</si>
  <si>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①経常収支比率については、100以上の値であり、類似団体を上回っていることから、現状ではかかる費用に対し、適正な料金収入で経営されている。
②累積欠損金比率については、欠損金がなく、安定経営されている。
③流動比率については、類似団体を上回っている。これは、企業債残高の減少に伴い償還金が減少したことと、新たに企業債を発行し内部留保資金を確保していることが要因である。
④企業債残高対給水収益比率は、類似団体を大幅に下回っている。これは、企業債発行抑制が大きな要因である。
⑤料金回収率は、100以上であり、類似団体を上回っている。給水に係る費用に対し、適正な料金設定がなされていると考えられる。
⑥給水原価については、類似団体を上回っている。料金設定は、近隣市町村とほぼ同程度であり、人口密度及び産業構造等の地域の特性が大きく影響していると思われる。
⑦施設利用率については、夏場等ピーク対応に備えるため施設能力の50％台の数値で推移している。施設の更新の際には、人口減少等による水需要の減少を考慮し、ダウンサイジングを図る必要があると考えられる。
⑧有収率については、類似団体を下回っている。これは、施設の老朽化が進行し、漏水が増加したためと考えられる。今後は、計画的な施設の更新等が必要である。</t>
    <rPh sb="1" eb="3">
      <t>ケイジョウ</t>
    </rPh>
    <rPh sb="3" eb="5">
      <t>シュウシ</t>
    </rPh>
    <rPh sb="5" eb="7">
      <t>ヒリツ</t>
    </rPh>
    <rPh sb="16" eb="18">
      <t>イジョウ</t>
    </rPh>
    <rPh sb="19" eb="20">
      <t>アタイ</t>
    </rPh>
    <rPh sb="24" eb="26">
      <t>ルイジ</t>
    </rPh>
    <rPh sb="26" eb="28">
      <t>ダンタイ</t>
    </rPh>
    <rPh sb="29" eb="31">
      <t>ウワマワ</t>
    </rPh>
    <rPh sb="40" eb="42">
      <t>ゲンジョウ</t>
    </rPh>
    <rPh sb="47" eb="49">
      <t>ヒヨウ</t>
    </rPh>
    <rPh sb="50" eb="51">
      <t>タイ</t>
    </rPh>
    <rPh sb="53" eb="55">
      <t>テキセイ</t>
    </rPh>
    <rPh sb="56" eb="58">
      <t>リョウキン</t>
    </rPh>
    <rPh sb="58" eb="60">
      <t>シュウニュウ</t>
    </rPh>
    <rPh sb="61" eb="63">
      <t>ケイエイ</t>
    </rPh>
    <rPh sb="71" eb="73">
      <t>ルイセキ</t>
    </rPh>
    <rPh sb="73" eb="76">
      <t>ケッソンキン</t>
    </rPh>
    <rPh sb="76" eb="78">
      <t>ヒリツ</t>
    </rPh>
    <rPh sb="84" eb="87">
      <t>ケッソンキン</t>
    </rPh>
    <rPh sb="91" eb="93">
      <t>アンテイ</t>
    </rPh>
    <rPh sb="93" eb="95">
      <t>ケイエイ</t>
    </rPh>
    <rPh sb="103" eb="105">
      <t>リュウドウ</t>
    </rPh>
    <rPh sb="105" eb="107">
      <t>ヒリツ</t>
    </rPh>
    <rPh sb="113" eb="115">
      <t>ルイジ</t>
    </rPh>
    <rPh sb="115" eb="117">
      <t>ダンタイ</t>
    </rPh>
    <rPh sb="118" eb="120">
      <t>ウワマワ</t>
    </rPh>
    <rPh sb="129" eb="131">
      <t>キギョウ</t>
    </rPh>
    <rPh sb="131" eb="132">
      <t>サイ</t>
    </rPh>
    <rPh sb="132" eb="134">
      <t>ザンダカ</t>
    </rPh>
    <rPh sb="135" eb="137">
      <t>ゲンショウ</t>
    </rPh>
    <rPh sb="138" eb="139">
      <t>トモナ</t>
    </rPh>
    <rPh sb="140" eb="143">
      <t>ショウカンキン</t>
    </rPh>
    <rPh sb="144" eb="146">
      <t>ゲンショウ</t>
    </rPh>
    <rPh sb="152" eb="153">
      <t>アラ</t>
    </rPh>
    <rPh sb="155" eb="157">
      <t>キギョウ</t>
    </rPh>
    <rPh sb="157" eb="158">
      <t>サイ</t>
    </rPh>
    <rPh sb="159" eb="161">
      <t>ハッコウ</t>
    </rPh>
    <rPh sb="162" eb="164">
      <t>ナイブ</t>
    </rPh>
    <rPh sb="164" eb="166">
      <t>リュウホ</t>
    </rPh>
    <rPh sb="166" eb="168">
      <t>シキン</t>
    </rPh>
    <rPh sb="169" eb="171">
      <t>カクホ</t>
    </rPh>
    <rPh sb="178" eb="180">
      <t>ヨウイン</t>
    </rPh>
    <rPh sb="186" eb="188">
      <t>キギョウ</t>
    </rPh>
    <rPh sb="188" eb="189">
      <t>サイ</t>
    </rPh>
    <rPh sb="189" eb="191">
      <t>ザンダカ</t>
    </rPh>
    <rPh sb="191" eb="192">
      <t>タイ</t>
    </rPh>
    <rPh sb="192" eb="194">
      <t>キュウスイ</t>
    </rPh>
    <rPh sb="194" eb="196">
      <t>シュウエキ</t>
    </rPh>
    <rPh sb="196" eb="198">
      <t>ヒリツ</t>
    </rPh>
    <rPh sb="200" eb="202">
      <t>ルイジ</t>
    </rPh>
    <rPh sb="202" eb="204">
      <t>ダンタイ</t>
    </rPh>
    <rPh sb="205" eb="207">
      <t>オオハバ</t>
    </rPh>
    <rPh sb="208" eb="210">
      <t>シタマワ</t>
    </rPh>
    <rPh sb="219" eb="221">
      <t>キギョウ</t>
    </rPh>
    <rPh sb="221" eb="222">
      <t>サイ</t>
    </rPh>
    <rPh sb="222" eb="224">
      <t>ハッコウ</t>
    </rPh>
    <rPh sb="224" eb="226">
      <t>ヨクセイ</t>
    </rPh>
    <rPh sb="227" eb="228">
      <t>オオ</t>
    </rPh>
    <rPh sb="230" eb="232">
      <t>ヨウイン</t>
    </rPh>
    <rPh sb="238" eb="240">
      <t>リョウキン</t>
    </rPh>
    <rPh sb="240" eb="242">
      <t>カイシュウ</t>
    </rPh>
    <rPh sb="242" eb="243">
      <t>リツ</t>
    </rPh>
    <rPh sb="248" eb="250">
      <t>イジョウ</t>
    </rPh>
    <rPh sb="254" eb="256">
      <t>ルイジ</t>
    </rPh>
    <rPh sb="256" eb="258">
      <t>ダンタイ</t>
    </rPh>
    <rPh sb="259" eb="261">
      <t>ウワマワ</t>
    </rPh>
    <rPh sb="266" eb="268">
      <t>キュウスイ</t>
    </rPh>
    <rPh sb="269" eb="270">
      <t>カカ</t>
    </rPh>
    <rPh sb="271" eb="273">
      <t>ヒヨウ</t>
    </rPh>
    <rPh sb="274" eb="275">
      <t>タイ</t>
    </rPh>
    <rPh sb="277" eb="279">
      <t>テキセイ</t>
    </rPh>
    <rPh sb="280" eb="282">
      <t>リョウキン</t>
    </rPh>
    <rPh sb="282" eb="284">
      <t>セッテイ</t>
    </rPh>
    <rPh sb="292" eb="293">
      <t>カンガ</t>
    </rPh>
    <rPh sb="300" eb="302">
      <t>キュウスイ</t>
    </rPh>
    <rPh sb="302" eb="304">
      <t>ゲンカ</t>
    </rPh>
    <rPh sb="310" eb="312">
      <t>ルイジ</t>
    </rPh>
    <rPh sb="312" eb="314">
      <t>ダンタイ</t>
    </rPh>
    <rPh sb="315" eb="317">
      <t>ウワマワ</t>
    </rPh>
    <rPh sb="322" eb="324">
      <t>リョウキン</t>
    </rPh>
    <rPh sb="324" eb="326">
      <t>セッテイ</t>
    </rPh>
    <rPh sb="328" eb="330">
      <t>キンリン</t>
    </rPh>
    <rPh sb="330" eb="333">
      <t>シチョウソン</t>
    </rPh>
    <rPh sb="336" eb="339">
      <t>ドウテイド</t>
    </rPh>
    <rPh sb="343" eb="345">
      <t>ジンコウ</t>
    </rPh>
    <rPh sb="345" eb="347">
      <t>ミツド</t>
    </rPh>
    <rPh sb="347" eb="348">
      <t>オヨ</t>
    </rPh>
    <rPh sb="349" eb="351">
      <t>サンギョウ</t>
    </rPh>
    <rPh sb="351" eb="353">
      <t>コウゾウ</t>
    </rPh>
    <rPh sb="353" eb="354">
      <t>トウ</t>
    </rPh>
    <rPh sb="355" eb="357">
      <t>チイキ</t>
    </rPh>
    <rPh sb="358" eb="360">
      <t>トクセイ</t>
    </rPh>
    <rPh sb="361" eb="362">
      <t>オオ</t>
    </rPh>
    <rPh sb="364" eb="366">
      <t>エイキョウ</t>
    </rPh>
    <rPh sb="371" eb="372">
      <t>オモ</t>
    </rPh>
    <rPh sb="378" eb="380">
      <t>シセツ</t>
    </rPh>
    <rPh sb="380" eb="382">
      <t>リヨウ</t>
    </rPh>
    <rPh sb="382" eb="383">
      <t>リツ</t>
    </rPh>
    <rPh sb="389" eb="391">
      <t>ナツバ</t>
    </rPh>
    <rPh sb="391" eb="392">
      <t>トウ</t>
    </rPh>
    <rPh sb="395" eb="397">
      <t>タイオウ</t>
    </rPh>
    <rPh sb="398" eb="399">
      <t>ソナ</t>
    </rPh>
    <rPh sb="403" eb="405">
      <t>シセツ</t>
    </rPh>
    <rPh sb="405" eb="407">
      <t>ノウリョク</t>
    </rPh>
    <rPh sb="411" eb="412">
      <t>ダイ</t>
    </rPh>
    <rPh sb="413" eb="415">
      <t>スウチ</t>
    </rPh>
    <rPh sb="416" eb="418">
      <t>スイイ</t>
    </rPh>
    <rPh sb="423" eb="425">
      <t>シセツ</t>
    </rPh>
    <rPh sb="426" eb="428">
      <t>コウシン</t>
    </rPh>
    <rPh sb="429" eb="430">
      <t>サイ</t>
    </rPh>
    <rPh sb="433" eb="435">
      <t>ジンコウ</t>
    </rPh>
    <rPh sb="435" eb="437">
      <t>ゲンショウ</t>
    </rPh>
    <rPh sb="437" eb="438">
      <t>トウ</t>
    </rPh>
    <rPh sb="441" eb="442">
      <t>ミズ</t>
    </rPh>
    <rPh sb="442" eb="444">
      <t>ジュヨウ</t>
    </rPh>
    <rPh sb="445" eb="447">
      <t>ゲンショウ</t>
    </rPh>
    <rPh sb="448" eb="450">
      <t>コウリョ</t>
    </rPh>
    <rPh sb="461" eb="462">
      <t>ハカ</t>
    </rPh>
    <rPh sb="463" eb="465">
      <t>ヒツヨウ</t>
    </rPh>
    <rPh sb="469" eb="470">
      <t>カンガ</t>
    </rPh>
    <rPh sb="477" eb="480">
      <t>ユウシュウリツ</t>
    </rPh>
    <rPh sb="486" eb="488">
      <t>ルイジ</t>
    </rPh>
    <rPh sb="488" eb="490">
      <t>ダンタイ</t>
    </rPh>
    <rPh sb="491" eb="493">
      <t>シタマワ</t>
    </rPh>
    <rPh sb="502" eb="504">
      <t>シセツ</t>
    </rPh>
    <rPh sb="505" eb="508">
      <t>ロウキュウカ</t>
    </rPh>
    <rPh sb="509" eb="511">
      <t>シンコウ</t>
    </rPh>
    <rPh sb="513" eb="515">
      <t>ロウスイ</t>
    </rPh>
    <rPh sb="516" eb="518">
      <t>ゾウカ</t>
    </rPh>
    <rPh sb="523" eb="524">
      <t>カンガ</t>
    </rPh>
    <rPh sb="529" eb="531">
      <t>コンゴ</t>
    </rPh>
    <rPh sb="533" eb="536">
      <t>ケイカクテキ</t>
    </rPh>
    <rPh sb="537" eb="539">
      <t>シセツ</t>
    </rPh>
    <rPh sb="540" eb="542">
      <t>コウシン</t>
    </rPh>
    <rPh sb="542" eb="543">
      <t>トウ</t>
    </rPh>
    <rPh sb="544" eb="546">
      <t>ヒツヨウ</t>
    </rPh>
    <phoneticPr fontId="16"/>
  </si>
  <si>
    <t>　現状の経営状況は、「1.経営の健全化・効率性」から見ても、健全な経営が保たれていると考えられる。しかしながら、「2.老朽化の状況」は喫緊の課題である。
　今後については、将来に向け、水道事業を健全な形で持続させるために策定した、「潮来市水道事業経営戦略」を基に経常経費の削減、人口減少等の水需要の減少、老朽化した施設の更新、料金の見直し等、あらゆる側面を考慮した適切な事業運営を行っていく。</t>
    <rPh sb="1" eb="3">
      <t>ゲンジョウ</t>
    </rPh>
    <rPh sb="4" eb="6">
      <t>ケイエイ</t>
    </rPh>
    <rPh sb="6" eb="8">
      <t>ジョウキョウ</t>
    </rPh>
    <rPh sb="13" eb="15">
      <t>ケイエイ</t>
    </rPh>
    <rPh sb="16" eb="19">
      <t>ケンゼンカ</t>
    </rPh>
    <rPh sb="20" eb="23">
      <t>コウリツセイ</t>
    </rPh>
    <rPh sb="26" eb="27">
      <t>ミ</t>
    </rPh>
    <rPh sb="30" eb="32">
      <t>ケンゼン</t>
    </rPh>
    <rPh sb="33" eb="35">
      <t>ケイエイ</t>
    </rPh>
    <rPh sb="36" eb="37">
      <t>タモ</t>
    </rPh>
    <rPh sb="43" eb="44">
      <t>カンガ</t>
    </rPh>
    <rPh sb="59" eb="62">
      <t>ロウキュウカ</t>
    </rPh>
    <rPh sb="63" eb="65">
      <t>ジョウキョウ</t>
    </rPh>
    <rPh sb="67" eb="69">
      <t>キッキン</t>
    </rPh>
    <rPh sb="70" eb="72">
      <t>カダイ</t>
    </rPh>
    <rPh sb="86" eb="88">
      <t>ショウライ</t>
    </rPh>
    <rPh sb="89" eb="90">
      <t>ム</t>
    </rPh>
    <rPh sb="92" eb="94">
      <t>スイドウ</t>
    </rPh>
    <rPh sb="94" eb="96">
      <t>ジギョウ</t>
    </rPh>
    <rPh sb="97" eb="99">
      <t>ケンゼン</t>
    </rPh>
    <rPh sb="100" eb="101">
      <t>カタチ</t>
    </rPh>
    <rPh sb="102" eb="104">
      <t>ジゾク</t>
    </rPh>
    <rPh sb="155" eb="157">
      <t>ケイジョウ</t>
    </rPh>
    <rPh sb="157" eb="159">
      <t>ケイヒ</t>
    </rPh>
    <rPh sb="160" eb="162">
      <t>サクゲン</t>
    </rPh>
    <rPh sb="163" eb="165">
      <t>ジンコウ</t>
    </rPh>
    <rPh sb="165" eb="167">
      <t>ゲンショウ</t>
    </rPh>
    <rPh sb="167" eb="168">
      <t>トウ</t>
    </rPh>
    <rPh sb="169" eb="170">
      <t>ミズ</t>
    </rPh>
    <rPh sb="173" eb="175">
      <t>ゲンショウ</t>
    </rPh>
    <rPh sb="176" eb="179">
      <t>ロウキュウカ</t>
    </rPh>
    <rPh sb="184" eb="186">
      <t>コウリョマイネンドケイエイセンリャクジッセキヒカクオコナ</t>
    </rPh>
    <phoneticPr fontId="2"/>
  </si>
  <si>
    <t>　有形固定資産減価償却率、管路経年化率ともに類似団体を上回っている。本市は、昭和37年から水道事業に取り組んでいることから、老朽化した管路が多いと考えられる。
　管路更新率についても類似団体を上回っている。
　これは、令和2年度に策定した「潮来市水道事業経営戦略」に基づく老朽管の更新を開始したことが要因であり、昨年度を上回る管路更新率となっている。
　今後についても、「潮来市水道事業経営戦略」に基づく老朽管の更新を計画的に進めていく。</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2" eb="24">
      <t>ホンシ</t>
    </rPh>
    <rPh sb="26" eb="28">
      <t>ショウワ</t>
    </rPh>
    <rPh sb="30" eb="31">
      <t>ネン</t>
    </rPh>
    <rPh sb="33" eb="35">
      <t>スイドウ</t>
    </rPh>
    <rPh sb="35" eb="37">
      <t>ジギョウ</t>
    </rPh>
    <rPh sb="38" eb="39">
      <t>ト</t>
    </rPh>
    <rPh sb="40" eb="41">
      <t>ク</t>
    </rPh>
    <rPh sb="50" eb="53">
      <t>ロウキュウカ</t>
    </rPh>
    <rPh sb="55" eb="57">
      <t>カンロ</t>
    </rPh>
    <rPh sb="58" eb="59">
      <t>オオ</t>
    </rPh>
    <rPh sb="67" eb="69">
      <t>イッポウ</t>
    </rPh>
    <rPh sb="70" eb="72">
      <t>カンロ</t>
    </rPh>
    <rPh sb="72" eb="74">
      <t>コウシン</t>
    </rPh>
    <rPh sb="74" eb="75">
      <t>リツ</t>
    </rPh>
    <rPh sb="86" eb="88">
      <t>ヒサイ</t>
    </rPh>
    <rPh sb="94" eb="95">
      <t>シタ</t>
    </rPh>
    <rPh sb="96" eb="97">
      <t>ウエ</t>
    </rPh>
    <rPh sb="143" eb="145">
      <t>カイシ</t>
    </rPh>
    <rPh sb="150" eb="152">
      <t>ヨウイン</t>
    </rPh>
    <rPh sb="156" eb="159">
      <t>サクネンド</t>
    </rPh>
    <rPh sb="160" eb="162">
      <t>ウワマワ</t>
    </rPh>
    <rPh sb="163" eb="167">
      <t>カンロコウシン</t>
    </rPh>
    <rPh sb="167" eb="168">
      <t>リツ</t>
    </rPh>
    <rPh sb="175" eb="177">
      <t>コンゴ</t>
    </rPh>
    <rPh sb="189" eb="191">
      <t>ロウキュウ</t>
    </rPh>
    <rPh sb="191" eb="192">
      <t>カン</t>
    </rPh>
    <rPh sb="193" eb="195">
      <t>コウシン</t>
    </rPh>
    <rPh sb="196" eb="199">
      <t>ケイカクテキ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</si>
</sst>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0.26</c:v>
                </c:pt>
                <c:pt idx="1">
                  <c:v>0.34</c:v>
                </c:pt>
                <c:pt idx="2">
                  <c:v>0.42</c:v>
                </c:pt>
                <c:pt idx="3">
                  <c:v>0.37</c:v>
                </c:pt>
                <c:pt idx="4">
                  <c:v>0.91</c:v>
                </c:pt>
              </c:numCache>
            </c:numRef>
          </c:val>
          <c:extLst>
            <c:ext xmlns:c16="http://schemas.microsoft.com/office/drawing/2014/chart" uri="{C3380CC4-5D6E-409C-BE32-E72D297353CC}">
              <c16:uniqueId val="{00000000-3000-441C-A4A1-758D3B3DEFF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3000-441C-A4A1-758D3B3DEFF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54.25</c:v>
                </c:pt>
                <c:pt idx="1">
                  <c:v>54.52</c:v>
                </c:pt>
                <c:pt idx="2">
                  <c:v>53.07</c:v>
                </c:pt>
                <c:pt idx="3">
                  <c:v>52.44</c:v>
                </c:pt>
                <c:pt idx="4">
                  <c:v>52.72</c:v>
                </c:pt>
              </c:numCache>
            </c:numRef>
          </c:val>
          <c:extLst>
            <c:ext xmlns:c16="http://schemas.microsoft.com/office/drawing/2014/chart" uri="{C3380CC4-5D6E-409C-BE32-E72D297353CC}">
              <c16:uniqueId val="{00000000-AA51-4C2D-83B4-E915456EFE6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AA51-4C2D-83B4-E915456EFE6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80.92</c:v>
                </c:pt>
                <c:pt idx="1">
                  <c:v>79.73</c:v>
                </c:pt>
                <c:pt idx="2">
                  <c:v>81.09</c:v>
                </c:pt>
                <c:pt idx="3">
                  <c:v>80.95</c:v>
                </c:pt>
                <c:pt idx="4">
                  <c:v>80.62</c:v>
                </c:pt>
              </c:numCache>
            </c:numRef>
          </c:val>
          <c:extLst>
            <c:ext xmlns:c16="http://schemas.microsoft.com/office/drawing/2014/chart" uri="{C3380CC4-5D6E-409C-BE32-E72D297353CC}">
              <c16:uniqueId val="{00000000-2834-413A-BCC1-179E8557905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2834-413A-BCC1-179E8557905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117.29</c:v>
                </c:pt>
                <c:pt idx="1">
                  <c:v>111.4</c:v>
                </c:pt>
                <c:pt idx="2">
                  <c:v>110.78</c:v>
                </c:pt>
                <c:pt idx="3">
                  <c:v>112.26</c:v>
                </c:pt>
                <c:pt idx="4">
                  <c:v>111.85</c:v>
                </c:pt>
              </c:numCache>
            </c:numRef>
          </c:val>
          <c:extLst>
            <c:ext xmlns:c16="http://schemas.microsoft.com/office/drawing/2014/chart" uri="{C3380CC4-5D6E-409C-BE32-E72D297353CC}">
              <c16:uniqueId val="{00000000-3E75-4C62-82B1-521B80576FD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3E75-4C62-82B1-521B80576FD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55.58</c:v>
                </c:pt>
                <c:pt idx="1">
                  <c:v>56.58</c:v>
                </c:pt>
                <c:pt idx="2">
                  <c:v>57.82</c:v>
                </c:pt>
                <c:pt idx="3">
                  <c:v>58.83</c:v>
                </c:pt>
                <c:pt idx="4">
                  <c:v>59.44</c:v>
                </c:pt>
              </c:numCache>
            </c:numRef>
          </c:val>
          <c:extLst>
            <c:ext xmlns:c16="http://schemas.microsoft.com/office/drawing/2014/chart" uri="{C3380CC4-5D6E-409C-BE32-E72D297353CC}">
              <c16:uniqueId val="{00000000-793A-437C-8D20-C29B71DB582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793A-437C-8D20-C29B71DB582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23.09</c:v>
                </c:pt>
                <c:pt idx="1">
                  <c:v>23.21</c:v>
                </c:pt>
                <c:pt idx="2">
                  <c:v>23.48</c:v>
                </c:pt>
                <c:pt idx="3">
                  <c:v>24.21</c:v>
                </c:pt>
                <c:pt idx="4">
                  <c:v>27.93</c:v>
                </c:pt>
              </c:numCache>
            </c:numRef>
          </c:val>
          <c:extLst>
            <c:ext xmlns:c16="http://schemas.microsoft.com/office/drawing/2014/chart" uri="{C3380CC4-5D6E-409C-BE32-E72D297353CC}">
              <c16:uniqueId val="{00000000-5692-4B41-95BA-53F8E90D0DB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5692-4B41-95BA-53F8E90D0DB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FB-40E9-933F-1D312ABB017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ECFB-40E9-933F-1D312ABB017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327.86</c:v>
                </c:pt>
                <c:pt idx="1">
                  <c:v>443.09</c:v>
                </c:pt>
                <c:pt idx="2">
                  <c:v>497.23</c:v>
                </c:pt>
                <c:pt idx="3">
                  <c:v>472.03</c:v>
                </c:pt>
                <c:pt idx="4">
                  <c:v>769.34</c:v>
                </c:pt>
              </c:numCache>
            </c:numRef>
          </c:val>
          <c:extLst>
            <c:ext xmlns:c16="http://schemas.microsoft.com/office/drawing/2014/chart" uri="{C3380CC4-5D6E-409C-BE32-E72D297353CC}">
              <c16:uniqueId val="{00000000-390A-4CD8-A835-310A4FEA6B0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390A-4CD8-A835-310A4FEA6B0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161.87</c:v>
                </c:pt>
                <c:pt idx="1">
                  <c:v>158.80000000000001</c:v>
                </c:pt>
                <c:pt idx="2">
                  <c:v>159.62</c:v>
                </c:pt>
                <c:pt idx="3">
                  <c:v>169.25</c:v>
                </c:pt>
                <c:pt idx="4">
                  <c:v>188.38</c:v>
                </c:pt>
              </c:numCache>
            </c:numRef>
          </c:val>
          <c:extLst>
            <c:ext xmlns:c16="http://schemas.microsoft.com/office/drawing/2014/chart" uri="{C3380CC4-5D6E-409C-BE32-E72D297353CC}">
              <c16:uniqueId val="{00000000-4D5F-461B-A094-0E7E73A721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4D5F-461B-A094-0E7E73A721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109.44</c:v>
                </c:pt>
                <c:pt idx="1">
                  <c:v>104.27</c:v>
                </c:pt>
                <c:pt idx="2">
                  <c:v>102.69</c:v>
                </c:pt>
                <c:pt idx="3">
                  <c:v>103.57</c:v>
                </c:pt>
                <c:pt idx="4">
                  <c:v>104.55</c:v>
                </c:pt>
              </c:numCache>
            </c:numRef>
          </c:val>
          <c:extLst>
            <c:ext xmlns:c16="http://schemas.microsoft.com/office/drawing/2014/chart" uri="{C3380CC4-5D6E-409C-BE32-E72D297353CC}">
              <c16:uniqueId val="{00000000-2974-42DC-9C58-F5ED74AA925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2974-42DC-9C58-F5ED74AA925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209.11</c:v>
                </c:pt>
                <c:pt idx="1">
                  <c:v>219.89</c:v>
                </c:pt>
                <c:pt idx="2">
                  <c:v>223.68</c:v>
                </c:pt>
                <c:pt idx="3">
                  <c:v>222.37</c:v>
                </c:pt>
                <c:pt idx="4">
                  <c:v>220.23</c:v>
                </c:pt>
              </c:numCache>
            </c:numRef>
          </c:val>
          <c:extLst>
            <c:ext xmlns:c16="http://schemas.microsoft.com/office/drawing/2014/chart" uri="{C3380CC4-5D6E-409C-BE32-E72D297353CC}">
              <c16:uniqueId val="{00000000-3CF5-433F-B632-60FD1A0430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3CF5-433F-B632-60FD1A0430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茨城県　潮来市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27613</v>
      </c>
      <c r="AM8" s="61"/>
      <c r="AN8" s="61"/>
      <c r="AO8" s="61"/>
      <c r="AP8" s="61"/>
      <c r="AQ8" s="61"/>
      <c r="AR8" s="61"/>
      <c r="AS8" s="61"/>
      <c r="AT8" s="52">
        <f>データ!$S$6</f>
        <v>71.400000000000006</v>
      </c>
      <c r="AU8" s="53"/>
      <c r="AV8" s="53"/>
      <c r="AW8" s="53"/>
      <c r="AX8" s="53"/>
      <c r="AY8" s="53"/>
      <c r="AZ8" s="53"/>
      <c r="BA8" s="53"/>
      <c r="BB8" s="54">
        <f>データ!$T$6</f>
        <v>386.74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81.260000000000005</v>
      </c>
      <c r="J10" s="53"/>
      <c r="K10" s="53"/>
      <c r="L10" s="53"/>
      <c r="M10" s="53"/>
      <c r="N10" s="53"/>
      <c r="O10" s="64"/>
      <c r="P10" s="54">
        <f>データ!$P$6</f>
        <v>95.65</v>
      </c>
      <c r="Q10" s="54"/>
      <c r="R10" s="54"/>
      <c r="S10" s="54"/>
      <c r="T10" s="54"/>
      <c r="U10" s="54"/>
      <c r="V10" s="54"/>
      <c r="W10" s="61">
        <f>データ!$Q$6</f>
        <v>4565</v>
      </c>
      <c r="X10" s="61"/>
      <c r="Y10" s="61"/>
      <c r="Z10" s="61"/>
      <c r="AA10" s="61"/>
      <c r="AB10" s="61"/>
      <c r="AC10" s="61"/>
      <c r="AD10" s="2"/>
      <c r="AE10" s="2"/>
      <c r="AF10" s="2"/>
      <c r="AG10" s="2"/>
      <c r="AH10" s="4"/>
      <c r="AI10" s="4"/>
      <c r="AJ10" s="4"/>
      <c r="AK10" s="4"/>
      <c r="AL10" s="61">
        <f>データ!$U$6</f>
        <v>26285</v>
      </c>
      <c r="AM10" s="61"/>
      <c r="AN10" s="61"/>
      <c r="AO10" s="61"/>
      <c r="AP10" s="61"/>
      <c r="AQ10" s="61"/>
      <c r="AR10" s="61"/>
      <c r="AS10" s="61"/>
      <c r="AT10" s="52">
        <f>データ!$V$6</f>
        <v>71.400000000000006</v>
      </c>
      <c r="AU10" s="53"/>
      <c r="AV10" s="53"/>
      <c r="AW10" s="53"/>
      <c r="AX10" s="53"/>
      <c r="AY10" s="53"/>
      <c r="AZ10" s="53"/>
      <c r="BA10" s="53"/>
      <c r="BB10" s="54">
        <f>データ!$W$6</f>
        <v>368.14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87"/>
      <c r="BN16" s="87"/>
      <c r="BO16" s="87"/>
      <c r="BP16" s="87"/>
      <c r="BQ16" s="87"/>
      <c r="BR16" s="87"/>
      <c r="BS16" s="87"/>
      <c r="BT16" s="87"/>
      <c r="BU16" s="87"/>
      <c r="BV16" s="87"/>
      <c r="BW16" s="87"/>
      <c r="BX16" s="87"/>
      <c r="BY16" s="87"/>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87"/>
      <c r="BN17" s="87"/>
      <c r="BO17" s="87"/>
      <c r="BP17" s="87"/>
      <c r="BQ17" s="87"/>
      <c r="BR17" s="87"/>
      <c r="BS17" s="87"/>
      <c r="BT17" s="87"/>
      <c r="BU17" s="87"/>
      <c r="BV17" s="87"/>
      <c r="BW17" s="87"/>
      <c r="BX17" s="87"/>
      <c r="BY17" s="87"/>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87"/>
      <c r="BN18" s="87"/>
      <c r="BO18" s="87"/>
      <c r="BP18" s="87"/>
      <c r="BQ18" s="87"/>
      <c r="BR18" s="87"/>
      <c r="BS18" s="87"/>
      <c r="BT18" s="87"/>
      <c r="BU18" s="87"/>
      <c r="BV18" s="87"/>
      <c r="BW18" s="87"/>
      <c r="BX18" s="87"/>
      <c r="BY18" s="87"/>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87"/>
      <c r="BN19" s="87"/>
      <c r="BO19" s="87"/>
      <c r="BP19" s="87"/>
      <c r="BQ19" s="87"/>
      <c r="BR19" s="87"/>
      <c r="BS19" s="87"/>
      <c r="BT19" s="87"/>
      <c r="BU19" s="87"/>
      <c r="BV19" s="87"/>
      <c r="BW19" s="87"/>
      <c r="BX19" s="87"/>
      <c r="BY19" s="87"/>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87"/>
      <c r="BN20" s="87"/>
      <c r="BO20" s="87"/>
      <c r="BP20" s="87"/>
      <c r="BQ20" s="87"/>
      <c r="BR20" s="87"/>
      <c r="BS20" s="87"/>
      <c r="BT20" s="87"/>
      <c r="BU20" s="87"/>
      <c r="BV20" s="87"/>
      <c r="BW20" s="87"/>
      <c r="BX20" s="87"/>
      <c r="BY20" s="87"/>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87"/>
      <c r="BN21" s="87"/>
      <c r="BO21" s="87"/>
      <c r="BP21" s="87"/>
      <c r="BQ21" s="87"/>
      <c r="BR21" s="87"/>
      <c r="BS21" s="87"/>
      <c r="BT21" s="87"/>
      <c r="BU21" s="87"/>
      <c r="BV21" s="87"/>
      <c r="BW21" s="87"/>
      <c r="BX21" s="87"/>
      <c r="BY21" s="87"/>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87"/>
      <c r="BN22" s="87"/>
      <c r="BO22" s="87"/>
      <c r="BP22" s="87"/>
      <c r="BQ22" s="87"/>
      <c r="BR22" s="87"/>
      <c r="BS22" s="87"/>
      <c r="BT22" s="87"/>
      <c r="BU22" s="87"/>
      <c r="BV22" s="87"/>
      <c r="BW22" s="87"/>
      <c r="BX22" s="87"/>
      <c r="BY22" s="87"/>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87"/>
      <c r="BN23" s="87"/>
      <c r="BO23" s="87"/>
      <c r="BP23" s="87"/>
      <c r="BQ23" s="87"/>
      <c r="BR23" s="87"/>
      <c r="BS23" s="87"/>
      <c r="BT23" s="87"/>
      <c r="BU23" s="87"/>
      <c r="BV23" s="87"/>
      <c r="BW23" s="87"/>
      <c r="BX23" s="87"/>
      <c r="BY23" s="87"/>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87"/>
      <c r="BN24" s="87"/>
      <c r="BO24" s="87"/>
      <c r="BP24" s="87"/>
      <c r="BQ24" s="87"/>
      <c r="BR24" s="87"/>
      <c r="BS24" s="87"/>
      <c r="BT24" s="87"/>
      <c r="BU24" s="87"/>
      <c r="BV24" s="87"/>
      <c r="BW24" s="87"/>
      <c r="BX24" s="87"/>
      <c r="BY24" s="87"/>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87"/>
      <c r="BN25" s="87"/>
      <c r="BO25" s="87"/>
      <c r="BP25" s="87"/>
      <c r="BQ25" s="87"/>
      <c r="BR25" s="87"/>
      <c r="BS25" s="87"/>
      <c r="BT25" s="87"/>
      <c r="BU25" s="87"/>
      <c r="BV25" s="87"/>
      <c r="BW25" s="87"/>
      <c r="BX25" s="87"/>
      <c r="BY25" s="87"/>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87"/>
      <c r="BN26" s="87"/>
      <c r="BO26" s="87"/>
      <c r="BP26" s="87"/>
      <c r="BQ26" s="87"/>
      <c r="BR26" s="87"/>
      <c r="BS26" s="87"/>
      <c r="BT26" s="87"/>
      <c r="BU26" s="87"/>
      <c r="BV26" s="87"/>
      <c r="BW26" s="87"/>
      <c r="BX26" s="87"/>
      <c r="BY26" s="87"/>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87"/>
      <c r="BN27" s="87"/>
      <c r="BO27" s="87"/>
      <c r="BP27" s="87"/>
      <c r="BQ27" s="87"/>
      <c r="BR27" s="87"/>
      <c r="BS27" s="87"/>
      <c r="BT27" s="87"/>
      <c r="BU27" s="87"/>
      <c r="BV27" s="87"/>
      <c r="BW27" s="87"/>
      <c r="BX27" s="87"/>
      <c r="BY27" s="87"/>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87"/>
      <c r="BN28" s="87"/>
      <c r="BO28" s="87"/>
      <c r="BP28" s="87"/>
      <c r="BQ28" s="87"/>
      <c r="BR28" s="87"/>
      <c r="BS28" s="87"/>
      <c r="BT28" s="87"/>
      <c r="BU28" s="87"/>
      <c r="BV28" s="87"/>
      <c r="BW28" s="87"/>
      <c r="BX28" s="87"/>
      <c r="BY28" s="87"/>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87"/>
      <c r="BN29" s="87"/>
      <c r="BO29" s="87"/>
      <c r="BP29" s="87"/>
      <c r="BQ29" s="87"/>
      <c r="BR29" s="87"/>
      <c r="BS29" s="87"/>
      <c r="BT29" s="87"/>
      <c r="BU29" s="87"/>
      <c r="BV29" s="87"/>
      <c r="BW29" s="87"/>
      <c r="BX29" s="87"/>
      <c r="BY29" s="87"/>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87"/>
      <c r="BN30" s="87"/>
      <c r="BO30" s="87"/>
      <c r="BP30" s="87"/>
      <c r="BQ30" s="87"/>
      <c r="BR30" s="87"/>
      <c r="BS30" s="87"/>
      <c r="BT30" s="87"/>
      <c r="BU30" s="87"/>
      <c r="BV30" s="87"/>
      <c r="BW30" s="87"/>
      <c r="BX30" s="87"/>
      <c r="BY30" s="87"/>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87"/>
      <c r="BN31" s="87"/>
      <c r="BO31" s="87"/>
      <c r="BP31" s="87"/>
      <c r="BQ31" s="87"/>
      <c r="BR31" s="87"/>
      <c r="BS31" s="87"/>
      <c r="BT31" s="87"/>
      <c r="BU31" s="87"/>
      <c r="BV31" s="87"/>
      <c r="BW31" s="87"/>
      <c r="BX31" s="87"/>
      <c r="BY31" s="87"/>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87"/>
      <c r="BN32" s="87"/>
      <c r="BO32" s="87"/>
      <c r="BP32" s="87"/>
      <c r="BQ32" s="87"/>
      <c r="BR32" s="87"/>
      <c r="BS32" s="87"/>
      <c r="BT32" s="87"/>
      <c r="BU32" s="87"/>
      <c r="BV32" s="87"/>
      <c r="BW32" s="87"/>
      <c r="BX32" s="87"/>
      <c r="BY32" s="87"/>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87"/>
      <c r="BN33" s="87"/>
      <c r="BO33" s="87"/>
      <c r="BP33" s="87"/>
      <c r="BQ33" s="87"/>
      <c r="BR33" s="87"/>
      <c r="BS33" s="87"/>
      <c r="BT33" s="87"/>
      <c r="BU33" s="87"/>
      <c r="BV33" s="87"/>
      <c r="BW33" s="87"/>
      <c r="BX33" s="87"/>
      <c r="BY33" s="87"/>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87"/>
      <c r="BN34" s="87"/>
      <c r="BO34" s="87"/>
      <c r="BP34" s="87"/>
      <c r="BQ34" s="87"/>
      <c r="BR34" s="87"/>
      <c r="BS34" s="87"/>
      <c r="BT34" s="87"/>
      <c r="BU34" s="87"/>
      <c r="BV34" s="87"/>
      <c r="BW34" s="87"/>
      <c r="BX34" s="87"/>
      <c r="BY34" s="87"/>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87"/>
      <c r="BN35" s="87"/>
      <c r="BO35" s="87"/>
      <c r="BP35" s="87"/>
      <c r="BQ35" s="87"/>
      <c r="BR35" s="87"/>
      <c r="BS35" s="87"/>
      <c r="BT35" s="87"/>
      <c r="BU35" s="87"/>
      <c r="BV35" s="87"/>
      <c r="BW35" s="87"/>
      <c r="BX35" s="87"/>
      <c r="BY35" s="87"/>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87"/>
      <c r="BN36" s="87"/>
      <c r="BO36" s="87"/>
      <c r="BP36" s="87"/>
      <c r="BQ36" s="87"/>
      <c r="BR36" s="87"/>
      <c r="BS36" s="87"/>
      <c r="BT36" s="87"/>
      <c r="BU36" s="87"/>
      <c r="BV36" s="87"/>
      <c r="BW36" s="87"/>
      <c r="BX36" s="87"/>
      <c r="BY36" s="87"/>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87"/>
      <c r="BN37" s="87"/>
      <c r="BO37" s="87"/>
      <c r="BP37" s="87"/>
      <c r="BQ37" s="87"/>
      <c r="BR37" s="87"/>
      <c r="BS37" s="87"/>
      <c r="BT37" s="87"/>
      <c r="BU37" s="87"/>
      <c r="BV37" s="87"/>
      <c r="BW37" s="87"/>
      <c r="BX37" s="87"/>
      <c r="BY37" s="87"/>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87"/>
      <c r="BN38" s="87"/>
      <c r="BO38" s="87"/>
      <c r="BP38" s="87"/>
      <c r="BQ38" s="87"/>
      <c r="BR38" s="87"/>
      <c r="BS38" s="87"/>
      <c r="BT38" s="87"/>
      <c r="BU38" s="87"/>
      <c r="BV38" s="87"/>
      <c r="BW38" s="87"/>
      <c r="BX38" s="87"/>
      <c r="BY38" s="87"/>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87"/>
      <c r="BN39" s="87"/>
      <c r="BO39" s="87"/>
      <c r="BP39" s="87"/>
      <c r="BQ39" s="87"/>
      <c r="BR39" s="87"/>
      <c r="BS39" s="87"/>
      <c r="BT39" s="87"/>
      <c r="BU39" s="87"/>
      <c r="BV39" s="87"/>
      <c r="BW39" s="87"/>
      <c r="BX39" s="87"/>
      <c r="BY39" s="87"/>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87"/>
      <c r="BN40" s="87"/>
      <c r="BO40" s="87"/>
      <c r="BP40" s="87"/>
      <c r="BQ40" s="87"/>
      <c r="BR40" s="87"/>
      <c r="BS40" s="87"/>
      <c r="BT40" s="87"/>
      <c r="BU40" s="87"/>
      <c r="BV40" s="87"/>
      <c r="BW40" s="87"/>
      <c r="BX40" s="87"/>
      <c r="BY40" s="87"/>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87"/>
      <c r="BN41" s="87"/>
      <c r="BO41" s="87"/>
      <c r="BP41" s="87"/>
      <c r="BQ41" s="87"/>
      <c r="BR41" s="87"/>
      <c r="BS41" s="87"/>
      <c r="BT41" s="87"/>
      <c r="BU41" s="87"/>
      <c r="BV41" s="87"/>
      <c r="BW41" s="87"/>
      <c r="BX41" s="87"/>
      <c r="BY41" s="87"/>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87"/>
      <c r="BN42" s="87"/>
      <c r="BO42" s="87"/>
      <c r="BP42" s="87"/>
      <c r="BQ42" s="87"/>
      <c r="BR42" s="87"/>
      <c r="BS42" s="87"/>
      <c r="BT42" s="87"/>
      <c r="BU42" s="87"/>
      <c r="BV42" s="87"/>
      <c r="BW42" s="87"/>
      <c r="BX42" s="87"/>
      <c r="BY42" s="87"/>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87"/>
      <c r="BN43" s="87"/>
      <c r="BO43" s="87"/>
      <c r="BP43" s="87"/>
      <c r="BQ43" s="87"/>
      <c r="BR43" s="87"/>
      <c r="BS43" s="87"/>
      <c r="BT43" s="87"/>
      <c r="BU43" s="87"/>
      <c r="BV43" s="87"/>
      <c r="BW43" s="87"/>
      <c r="BX43" s="87"/>
      <c r="BY43" s="87"/>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87"/>
      <c r="BN44" s="87"/>
      <c r="BO44" s="87"/>
      <c r="BP44" s="87"/>
      <c r="BQ44" s="87"/>
      <c r="BR44" s="87"/>
      <c r="BS44" s="87"/>
      <c r="BT44" s="87"/>
      <c r="BU44" s="87"/>
      <c r="BV44" s="87"/>
      <c r="BW44" s="87"/>
      <c r="BX44" s="87"/>
      <c r="BY44" s="87"/>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RpVBE9RsEKhy6nN4s8l0YGGaOJoZbaYeku95Bu/+1kqBcaCM59RGAJGd66RFENCchysjDUCUOuV830bgCMxWA==" saltValue="a0zHc619sc3uC+tI7bs6l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82236</v>
      </c>
      <c r="D6" s="34">
        <f t="shared" si="3"/>
        <v>46</v>
      </c>
      <c r="E6" s="34">
        <f t="shared" si="3"/>
        <v>1</v>
      </c>
      <c r="F6" s="34">
        <f t="shared" si="3"/>
        <v>0</v>
      </c>
      <c r="G6" s="34">
        <f t="shared" si="3"/>
        <v>1</v>
      </c>
      <c r="H6" s="34" t="str">
        <f t="shared" si="3"/>
        <v>茨城県　潮来市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81.260000000000005</v>
      </c>
      <c r="P6" s="35">
        <f t="shared" si="3"/>
        <v>95.65</v>
      </c>
      <c r="Q6" s="35">
        <f t="shared" si="3"/>
        <v>4565</v>
      </c>
      <c r="R6" s="35">
        <f t="shared" si="3"/>
        <v>27613</v>
      </c>
      <c r="S6" s="35">
        <f t="shared" si="3"/>
        <v>71.400000000000006</v>
      </c>
      <c r="T6" s="35">
        <f t="shared" si="3"/>
        <v>386.74</v>
      </c>
      <c r="U6" s="35">
        <f t="shared" si="3"/>
        <v>26285</v>
      </c>
      <c r="V6" s="35">
        <f t="shared" si="3"/>
        <v>71.400000000000006</v>
      </c>
      <c r="W6" s="35">
        <f t="shared" si="3"/>
        <v>368.14</v>
      </c>
      <c r="X6" s="36">
        <f>IF(X7="",NA(),X7)</f>
        <v>117.29</v>
      </c>
      <c r="Y6" s="36">
        <f t="shared" ref="Y6:AG6" si="4">IF(Y7="",NA(),Y7)</f>
        <v>111.4</v>
      </c>
      <c r="Z6" s="36">
        <f t="shared" si="4"/>
        <v>110.78</v>
      </c>
      <c r="AA6" s="36">
        <f t="shared" si="4"/>
        <v>112.26</v>
      </c>
      <c r="AB6" s="36">
        <f t="shared" si="4"/>
        <v>111.85</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327.86</v>
      </c>
      <c r="AU6" s="36">
        <f t="shared" ref="AU6:BC6" si="6">IF(AU7="",NA(),AU7)</f>
        <v>443.09</v>
      </c>
      <c r="AV6" s="36">
        <f t="shared" si="6"/>
        <v>497.23</v>
      </c>
      <c r="AW6" s="36">
        <f t="shared" si="6"/>
        <v>472.03</v>
      </c>
      <c r="AX6" s="36">
        <f t="shared" si="6"/>
        <v>769.34</v>
      </c>
      <c r="AY6" s="36">
        <f t="shared" si="6"/>
        <v>384.34</v>
      </c>
      <c r="AZ6" s="36">
        <f t="shared" si="6"/>
        <v>359.47</v>
      </c>
      <c r="BA6" s="36">
        <f t="shared" si="6"/>
        <v>369.69</v>
      </c>
      <c r="BB6" s="36">
        <f t="shared" si="6"/>
        <v>379.08</v>
      </c>
      <c r="BC6" s="36">
        <f t="shared" si="6"/>
        <v>367.55</v>
      </c>
      <c r="BD6" s="35" t="str">
        <f>IF(BD7="","",IF(BD7="-","【-】","【"&amp;SUBSTITUTE(TEXT(BD7,"#,##0.00"),"-","△")&amp;"】"))</f>
        <v>【260.31】</v>
      </c>
      <c r="BE6" s="36">
        <f>IF(BE7="",NA(),BE7)</f>
        <v>161.87</v>
      </c>
      <c r="BF6" s="36">
        <f t="shared" ref="BF6:BN6" si="7">IF(BF7="",NA(),BF7)</f>
        <v>158.80000000000001</v>
      </c>
      <c r="BG6" s="36">
        <f t="shared" si="7"/>
        <v>159.62</v>
      </c>
      <c r="BH6" s="36">
        <f t="shared" si="7"/>
        <v>169.25</v>
      </c>
      <c r="BI6" s="36">
        <f t="shared" si="7"/>
        <v>188.38</v>
      </c>
      <c r="BJ6" s="36">
        <f t="shared" si="7"/>
        <v>380.58</v>
      </c>
      <c r="BK6" s="36">
        <f t="shared" si="7"/>
        <v>401.79</v>
      </c>
      <c r="BL6" s="36">
        <f t="shared" si="7"/>
        <v>402.99</v>
      </c>
      <c r="BM6" s="36">
        <f t="shared" si="7"/>
        <v>398.98</v>
      </c>
      <c r="BN6" s="36">
        <f t="shared" si="7"/>
        <v>418.68</v>
      </c>
      <c r="BO6" s="35" t="str">
        <f>IF(BO7="","",IF(BO7="-","【-】","【"&amp;SUBSTITUTE(TEXT(BO7,"#,##0.00"),"-","△")&amp;"】"))</f>
        <v>【275.67】</v>
      </c>
      <c r="BP6" s="36">
        <f>IF(BP7="",NA(),BP7)</f>
        <v>109.44</v>
      </c>
      <c r="BQ6" s="36">
        <f t="shared" ref="BQ6:BY6" si="8">IF(BQ7="",NA(),BQ7)</f>
        <v>104.27</v>
      </c>
      <c r="BR6" s="36">
        <f t="shared" si="8"/>
        <v>102.69</v>
      </c>
      <c r="BS6" s="36">
        <f t="shared" si="8"/>
        <v>103.57</v>
      </c>
      <c r="BT6" s="36">
        <f t="shared" si="8"/>
        <v>104.55</v>
      </c>
      <c r="BU6" s="36">
        <f t="shared" si="8"/>
        <v>102.38</v>
      </c>
      <c r="BV6" s="36">
        <f t="shared" si="8"/>
        <v>100.12</v>
      </c>
      <c r="BW6" s="36">
        <f t="shared" si="8"/>
        <v>98.66</v>
      </c>
      <c r="BX6" s="36">
        <f t="shared" si="8"/>
        <v>98.64</v>
      </c>
      <c r="BY6" s="36">
        <f t="shared" si="8"/>
        <v>94.78</v>
      </c>
      <c r="BZ6" s="35" t="str">
        <f>IF(BZ7="","",IF(BZ7="-","【-】","【"&amp;SUBSTITUTE(TEXT(BZ7,"#,##0.00"),"-","△")&amp;"】"))</f>
        <v>【100.05】</v>
      </c>
      <c r="CA6" s="36">
        <f>IF(CA7="",NA(),CA7)</f>
        <v>209.11</v>
      </c>
      <c r="CB6" s="36">
        <f t="shared" ref="CB6:CJ6" si="9">IF(CB7="",NA(),CB7)</f>
        <v>219.89</v>
      </c>
      <c r="CC6" s="36">
        <f t="shared" si="9"/>
        <v>223.68</v>
      </c>
      <c r="CD6" s="36">
        <f t="shared" si="9"/>
        <v>222.37</v>
      </c>
      <c r="CE6" s="36">
        <f t="shared" si="9"/>
        <v>220.23</v>
      </c>
      <c r="CF6" s="36">
        <f t="shared" si="9"/>
        <v>168.67</v>
      </c>
      <c r="CG6" s="36">
        <f t="shared" si="9"/>
        <v>174.97</v>
      </c>
      <c r="CH6" s="36">
        <f t="shared" si="9"/>
        <v>178.59</v>
      </c>
      <c r="CI6" s="36">
        <f t="shared" si="9"/>
        <v>178.92</v>
      </c>
      <c r="CJ6" s="36">
        <f t="shared" si="9"/>
        <v>181.3</v>
      </c>
      <c r="CK6" s="35" t="str">
        <f>IF(CK7="","",IF(CK7="-","【-】","【"&amp;SUBSTITUTE(TEXT(CK7,"#,##0.00"),"-","△")&amp;"】"))</f>
        <v>【166.40】</v>
      </c>
      <c r="CL6" s="36">
        <f>IF(CL7="",NA(),CL7)</f>
        <v>54.25</v>
      </c>
      <c r="CM6" s="36">
        <f t="shared" ref="CM6:CU6" si="10">IF(CM7="",NA(),CM7)</f>
        <v>54.52</v>
      </c>
      <c r="CN6" s="36">
        <f t="shared" si="10"/>
        <v>53.07</v>
      </c>
      <c r="CO6" s="36">
        <f t="shared" si="10"/>
        <v>52.44</v>
      </c>
      <c r="CP6" s="36">
        <f t="shared" si="10"/>
        <v>52.72</v>
      </c>
      <c r="CQ6" s="36">
        <f t="shared" si="10"/>
        <v>54.92</v>
      </c>
      <c r="CR6" s="36">
        <f t="shared" si="10"/>
        <v>55.63</v>
      </c>
      <c r="CS6" s="36">
        <f t="shared" si="10"/>
        <v>55.03</v>
      </c>
      <c r="CT6" s="36">
        <f t="shared" si="10"/>
        <v>55.14</v>
      </c>
      <c r="CU6" s="36">
        <f t="shared" si="10"/>
        <v>55.89</v>
      </c>
      <c r="CV6" s="35" t="str">
        <f>IF(CV7="","",IF(CV7="-","【-】","【"&amp;SUBSTITUTE(TEXT(CV7,"#,##0.00"),"-","△")&amp;"】"))</f>
        <v>【60.69】</v>
      </c>
      <c r="CW6" s="36">
        <f>IF(CW7="",NA(),CW7)</f>
        <v>80.92</v>
      </c>
      <c r="CX6" s="36">
        <f t="shared" ref="CX6:DF6" si="11">IF(CX7="",NA(),CX7)</f>
        <v>79.73</v>
      </c>
      <c r="CY6" s="36">
        <f t="shared" si="11"/>
        <v>81.09</v>
      </c>
      <c r="CZ6" s="36">
        <f t="shared" si="11"/>
        <v>80.95</v>
      </c>
      <c r="DA6" s="36">
        <f t="shared" si="11"/>
        <v>80.62</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55.58</v>
      </c>
      <c r="DI6" s="36">
        <f t="shared" ref="DI6:DQ6" si="12">IF(DI7="",NA(),DI7)</f>
        <v>56.58</v>
      </c>
      <c r="DJ6" s="36">
        <f t="shared" si="12"/>
        <v>57.82</v>
      </c>
      <c r="DK6" s="36">
        <f t="shared" si="12"/>
        <v>58.83</v>
      </c>
      <c r="DL6" s="36">
        <f t="shared" si="12"/>
        <v>59.44</v>
      </c>
      <c r="DM6" s="36">
        <f t="shared" si="12"/>
        <v>48.49</v>
      </c>
      <c r="DN6" s="36">
        <f t="shared" si="12"/>
        <v>48.05</v>
      </c>
      <c r="DO6" s="36">
        <f t="shared" si="12"/>
        <v>48.87</v>
      </c>
      <c r="DP6" s="36">
        <f t="shared" si="12"/>
        <v>49.92</v>
      </c>
      <c r="DQ6" s="36">
        <f t="shared" si="12"/>
        <v>50.63</v>
      </c>
      <c r="DR6" s="35" t="str">
        <f>IF(DR7="","",IF(DR7="-","【-】","【"&amp;SUBSTITUTE(TEXT(DR7,"#,##0.00"),"-","△")&amp;"】"))</f>
        <v>【50.19】</v>
      </c>
      <c r="DS6" s="36">
        <f>IF(DS7="",NA(),DS7)</f>
        <v>23.09</v>
      </c>
      <c r="DT6" s="36">
        <f t="shared" ref="DT6:EB6" si="13">IF(DT7="",NA(),DT7)</f>
        <v>23.21</v>
      </c>
      <c r="DU6" s="36">
        <f t="shared" si="13"/>
        <v>23.48</v>
      </c>
      <c r="DV6" s="36">
        <f t="shared" si="13"/>
        <v>24.21</v>
      </c>
      <c r="DW6" s="36">
        <f t="shared" si="13"/>
        <v>27.93</v>
      </c>
      <c r="DX6" s="36">
        <f t="shared" si="13"/>
        <v>12.79</v>
      </c>
      <c r="DY6" s="36">
        <f t="shared" si="13"/>
        <v>13.39</v>
      </c>
      <c r="DZ6" s="36">
        <f t="shared" si="13"/>
        <v>14.85</v>
      </c>
      <c r="EA6" s="36">
        <f t="shared" si="13"/>
        <v>16.88</v>
      </c>
      <c r="EB6" s="36">
        <f t="shared" si="13"/>
        <v>18.28</v>
      </c>
      <c r="EC6" s="35" t="str">
        <f>IF(EC7="","",IF(EC7="-","【-】","【"&amp;SUBSTITUTE(TEXT(EC7,"#,##0.00"),"-","△")&amp;"】"))</f>
        <v>【20.63】</v>
      </c>
      <c r="ED6" s="36">
        <f>IF(ED7="",NA(),ED7)</f>
        <v>0.26</v>
      </c>
      <c r="EE6" s="36">
        <f t="shared" ref="EE6:EM6" si="14">IF(EE7="",NA(),EE7)</f>
        <v>0.34</v>
      </c>
      <c r="EF6" s="36">
        <f t="shared" si="14"/>
        <v>0.42</v>
      </c>
      <c r="EG6" s="36">
        <f t="shared" si="14"/>
        <v>0.37</v>
      </c>
      <c r="EH6" s="36">
        <f t="shared" si="14"/>
        <v>0.91</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82236</v>
      </c>
      <c r="D7" s="38">
        <v>46</v>
      </c>
      <c r="E7" s="38">
        <v>1</v>
      </c>
      <c r="F7" s="38">
        <v>0</v>
      </c>
      <c r="G7" s="38">
        <v>1</v>
      </c>
      <c r="H7" s="38" t="s">
        <v>93</v>
      </c>
      <c r="I7" s="38" t="s">
        <v>94</v>
      </c>
      <c r="J7" s="38" t="s">
        <v>95</v>
      </c>
      <c r="K7" s="38" t="s">
        <v>96</v>
      </c>
      <c r="L7" s="38" t="s">
        <v>97</v>
      </c>
      <c r="M7" s="38" t="s">
        <v>98</v>
      </c>
      <c r="N7" s="39" t="s">
        <v>99</v>
      </c>
      <c r="O7" s="39">
        <v>81.260000000000005</v>
      </c>
      <c r="P7" s="39">
        <v>95.65</v>
      </c>
      <c r="Q7" s="39">
        <v>4565</v>
      </c>
      <c r="R7" s="39">
        <v>27613</v>
      </c>
      <c r="S7" s="39">
        <v>71.400000000000006</v>
      </c>
      <c r="T7" s="39">
        <v>386.74</v>
      </c>
      <c r="U7" s="39">
        <v>26285</v>
      </c>
      <c r="V7" s="39">
        <v>71.400000000000006</v>
      </c>
      <c r="W7" s="39">
        <v>368.14</v>
      </c>
      <c r="X7" s="39">
        <v>117.29</v>
      </c>
      <c r="Y7" s="39">
        <v>111.4</v>
      </c>
      <c r="Z7" s="39">
        <v>110.78</v>
      </c>
      <c r="AA7" s="39">
        <v>112.26</v>
      </c>
      <c r="AB7" s="39">
        <v>111.85</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327.86</v>
      </c>
      <c r="AU7" s="39">
        <v>443.09</v>
      </c>
      <c r="AV7" s="39">
        <v>497.23</v>
      </c>
      <c r="AW7" s="39">
        <v>472.03</v>
      </c>
      <c r="AX7" s="39">
        <v>769.34</v>
      </c>
      <c r="AY7" s="39">
        <v>384.34</v>
      </c>
      <c r="AZ7" s="39">
        <v>359.47</v>
      </c>
      <c r="BA7" s="39">
        <v>369.69</v>
      </c>
      <c r="BB7" s="39">
        <v>379.08</v>
      </c>
      <c r="BC7" s="39">
        <v>367.55</v>
      </c>
      <c r="BD7" s="39">
        <v>260.31</v>
      </c>
      <c r="BE7" s="39">
        <v>161.87</v>
      </c>
      <c r="BF7" s="39">
        <v>158.80000000000001</v>
      </c>
      <c r="BG7" s="39">
        <v>159.62</v>
      </c>
      <c r="BH7" s="39">
        <v>169.25</v>
      </c>
      <c r="BI7" s="39">
        <v>188.38</v>
      </c>
      <c r="BJ7" s="39">
        <v>380.58</v>
      </c>
      <c r="BK7" s="39">
        <v>401.79</v>
      </c>
      <c r="BL7" s="39">
        <v>402.99</v>
      </c>
      <c r="BM7" s="39">
        <v>398.98</v>
      </c>
      <c r="BN7" s="39">
        <v>418.68</v>
      </c>
      <c r="BO7" s="39">
        <v>275.67</v>
      </c>
      <c r="BP7" s="39">
        <v>109.44</v>
      </c>
      <c r="BQ7" s="39">
        <v>104.27</v>
      </c>
      <c r="BR7" s="39">
        <v>102.69</v>
      </c>
      <c r="BS7" s="39">
        <v>103.57</v>
      </c>
      <c r="BT7" s="39">
        <v>104.55</v>
      </c>
      <c r="BU7" s="39">
        <v>102.38</v>
      </c>
      <c r="BV7" s="39">
        <v>100.12</v>
      </c>
      <c r="BW7" s="39">
        <v>98.66</v>
      </c>
      <c r="BX7" s="39">
        <v>98.64</v>
      </c>
      <c r="BY7" s="39">
        <v>94.78</v>
      </c>
      <c r="BZ7" s="39">
        <v>100.05</v>
      </c>
      <c r="CA7" s="39">
        <v>209.11</v>
      </c>
      <c r="CB7" s="39">
        <v>219.89</v>
      </c>
      <c r="CC7" s="39">
        <v>223.68</v>
      </c>
      <c r="CD7" s="39">
        <v>222.37</v>
      </c>
      <c r="CE7" s="39">
        <v>220.23</v>
      </c>
      <c r="CF7" s="39">
        <v>168.67</v>
      </c>
      <c r="CG7" s="39">
        <v>174.97</v>
      </c>
      <c r="CH7" s="39">
        <v>178.59</v>
      </c>
      <c r="CI7" s="39">
        <v>178.92</v>
      </c>
      <c r="CJ7" s="39">
        <v>181.3</v>
      </c>
      <c r="CK7" s="39">
        <v>166.4</v>
      </c>
      <c r="CL7" s="39">
        <v>54.25</v>
      </c>
      <c r="CM7" s="39">
        <v>54.52</v>
      </c>
      <c r="CN7" s="39">
        <v>53.07</v>
      </c>
      <c r="CO7" s="39">
        <v>52.44</v>
      </c>
      <c r="CP7" s="39">
        <v>52.72</v>
      </c>
      <c r="CQ7" s="39">
        <v>54.92</v>
      </c>
      <c r="CR7" s="39">
        <v>55.63</v>
      </c>
      <c r="CS7" s="39">
        <v>55.03</v>
      </c>
      <c r="CT7" s="39">
        <v>55.14</v>
      </c>
      <c r="CU7" s="39">
        <v>55.89</v>
      </c>
      <c r="CV7" s="39">
        <v>60.69</v>
      </c>
      <c r="CW7" s="39">
        <v>80.92</v>
      </c>
      <c r="CX7" s="39">
        <v>79.73</v>
      </c>
      <c r="CY7" s="39">
        <v>81.09</v>
      </c>
      <c r="CZ7" s="39">
        <v>80.95</v>
      </c>
      <c r="DA7" s="39">
        <v>80.62</v>
      </c>
      <c r="DB7" s="39">
        <v>82.66</v>
      </c>
      <c r="DC7" s="39">
        <v>82.04</v>
      </c>
      <c r="DD7" s="39">
        <v>81.900000000000006</v>
      </c>
      <c r="DE7" s="39">
        <v>81.39</v>
      </c>
      <c r="DF7" s="39">
        <v>81.27</v>
      </c>
      <c r="DG7" s="39">
        <v>89.82</v>
      </c>
      <c r="DH7" s="39">
        <v>55.58</v>
      </c>
      <c r="DI7" s="39">
        <v>56.58</v>
      </c>
      <c r="DJ7" s="39">
        <v>57.82</v>
      </c>
      <c r="DK7" s="39">
        <v>58.83</v>
      </c>
      <c r="DL7" s="39">
        <v>59.44</v>
      </c>
      <c r="DM7" s="39">
        <v>48.49</v>
      </c>
      <c r="DN7" s="39">
        <v>48.05</v>
      </c>
      <c r="DO7" s="39">
        <v>48.87</v>
      </c>
      <c r="DP7" s="39">
        <v>49.92</v>
      </c>
      <c r="DQ7" s="39">
        <v>50.63</v>
      </c>
      <c r="DR7" s="39">
        <v>50.19</v>
      </c>
      <c r="DS7" s="39">
        <v>23.09</v>
      </c>
      <c r="DT7" s="39">
        <v>23.21</v>
      </c>
      <c r="DU7" s="39">
        <v>23.48</v>
      </c>
      <c r="DV7" s="39">
        <v>24.21</v>
      </c>
      <c r="DW7" s="39">
        <v>27.93</v>
      </c>
      <c r="DX7" s="39">
        <v>12.79</v>
      </c>
      <c r="DY7" s="39">
        <v>13.39</v>
      </c>
      <c r="DZ7" s="39">
        <v>14.85</v>
      </c>
      <c r="EA7" s="39">
        <v>16.88</v>
      </c>
      <c r="EB7" s="39">
        <v>18.28</v>
      </c>
      <c r="EC7" s="39">
        <v>20.63</v>
      </c>
      <c r="ED7" s="39">
        <v>0.26</v>
      </c>
      <c r="EE7" s="39">
        <v>0.34</v>
      </c>
      <c r="EF7" s="39">
        <v>0.42</v>
      </c>
      <c r="EG7" s="39">
        <v>0.37</v>
      </c>
      <c r="EH7" s="39">
        <v>0.91</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2022-01-28T09:01:16Z</cp:lastPrinted>
  <dcterms:created xsi:type="dcterms:W3CDTF">2021-12-03T06:45:12Z</dcterms:created>
  <dcterms:modified xsi:type="dcterms:W3CDTF">2022-02-14T04:26:35Z</dcterms:modified>
  <cp:category/>
</cp:coreProperties>
</file>