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8_鹿嶋市【済】\"/>
    </mc:Choice>
  </mc:AlternateContent>
  <workbookProtection workbookAlgorithmName="SHA-512" workbookHashValue="XA0O6TwDmTLy1w0H1zbRSGXxaOIyuDAuGnzXztB+DyBxON+tA/opAmvnNVRRwVdbdYIV70Ef5EVT5Q/XNf+pDA==" workbookSaltValue="zdU0Q+6mOZzFkY6/QAU2F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<sst xmlns="http://schemas.openxmlformats.org/spreadsheetml/2006/main" count="228" uniqueCount="115">
  <si>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</si>
  <si>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</si>
  <si>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</si>
  <si>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</si>
  <si>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</si>
  <si>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</si>
  <si>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</si>
  <si>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</si>
  <si>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</si>
  <si>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</si>
  <si>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</si>
  <si>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</si>
  <si>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</si>
  <si>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</si>
  <si>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</si>
  <si>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</si>
  <si>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</si>
  <si>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</si>
  <si>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</si>
  <si>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</si>
  <si>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</si>
  <si>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</si>
  <si>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</si>
  <si>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</si>
  <si>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</si>
  <si>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</si>
  <si>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</si>
  <si>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</si>
  <si>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</si>
  <si>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</si>
  <si>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</si>
  <si>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</si>
  <si>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</si>
  <si>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</si>
  <si>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</si>
  <si>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</si>
  <si>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</si>
  <si>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</si>
  <si>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</si>
  <si>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</si>
  <si>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</si>
  <si>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</si>
  <si>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</si>
  <si>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</si>
  <si>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</si>
  <si>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</si>
  <si>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</si>
  <si>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</si>
  <si>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</si>
  <si>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</si>
  <si>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</si>
  <si>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</si>
  <si>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</si>
  <si>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</si>
  <si>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</si>
  <si>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</si>
  <si>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</si>
  <si>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</si>
  <si>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</si>
  <si>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</si>
  <si>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</si>
  <si>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</si>
  <si>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</si>
  <si>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</si>
  <si>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</si>
  <si>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</si>
  <si>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</si>
  <si>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</si>
  <si>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</si>
  <si>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</si>
  <si>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</si>
  <si>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</si>
  <si>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</si>
  <si>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</si>
  <si>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</si>
  <si>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</si>
  <si>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</si>
  <si>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</si>
  <si>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</si>
  <si>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</si>
  <si>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</si>
  <si>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</si>
  <si>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</si>
  <si>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</si>
  <si>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</si>
  <si>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</si>
  <si>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</si>
  <si>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</si>
  <si>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</si>
  <si>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</si>
  <si>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</si>
  <si>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</si>
  <si>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</si>
  <si>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</si>
  <si>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</si>
  <si>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</si>
  <si>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</si>
  <si>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</si>
  <si>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</si>
  <si>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</si>
  <si>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</si>
  <si>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</si>
  <si>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</si>
  <si>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</si>
  <si>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</si>
  <si>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</si>
  <si>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</si>
  <si>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</si>
  <si>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</si>
  <si>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</si>
  <si>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</si>
  <si>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</si>
  <si>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施設投資額よりも減価償却額の方が高いことから老朽化が顕著に進んでいる。全国的な傾向も同様であると考えられるが，数値の上昇率が平均よりも高いことから，施設投資額が類似団体平均よりも少ないとも考えられる。耐用年数を超えた管を対象に適宜更新工事を行う必要がある。
②平均に比べると法定耐用年数を超えた管路延長の割合は低いが，年々数値が悪化している。今後はますます老朽管が増える見込みであることから計画的かつ効率的に管路更新をしていく必要がある。
③平均より低い水準である為、今後は財源の確保に努めながら管路更新のペースを上げていく必要がある。</t>
    <rPh sb="1" eb="3">
      <t>シセツ</t>
    </rPh>
    <rPh sb="3" eb="5">
      <t>トウシ</t>
    </rPh>
    <rPh sb="27" eb="29">
      <t>ケンチョ</t>
    </rPh>
    <rPh sb="36" eb="39">
      <t>ゼンコクテキ</t>
    </rPh>
    <rPh sb="40" eb="42">
      <t>ケイコウ</t>
    </rPh>
    <rPh sb="43" eb="45">
      <t>ドウヨウ</t>
    </rPh>
    <rPh sb="49" eb="50">
      <t>カンガ</t>
    </rPh>
    <rPh sb="56" eb="58">
      <t>スウチ</t>
    </rPh>
    <rPh sb="59" eb="62">
      <t>ジョウショウリツ</t>
    </rPh>
    <rPh sb="63" eb="65">
      <t>ヘイキン</t>
    </rPh>
    <rPh sb="68" eb="69">
      <t>タカ</t>
    </rPh>
    <rPh sb="75" eb="77">
      <t>シセツ</t>
    </rPh>
    <rPh sb="77" eb="80">
      <t>トウシガク</t>
    </rPh>
    <rPh sb="81" eb="85">
      <t>ルイジダンタイ</t>
    </rPh>
    <rPh sb="85" eb="87">
      <t>ヘイキン</t>
    </rPh>
    <rPh sb="90" eb="91">
      <t>スク</t>
    </rPh>
    <rPh sb="95" eb="96">
      <t>カンガ</t>
    </rPh>
    <rPh sb="101" eb="105">
      <t>タイヨウネンスウ</t>
    </rPh>
    <rPh sb="106" eb="107">
      <t>コ</t>
    </rPh>
    <rPh sb="109" eb="110">
      <t>カン</t>
    </rPh>
    <rPh sb="111" eb="113">
      <t>タイショウ</t>
    </rPh>
    <rPh sb="114" eb="116">
      <t>テキギ</t>
    </rPh>
    <rPh sb="160" eb="162">
      <t>ネンネン</t>
    </rPh>
    <rPh sb="162" eb="164">
      <t>スウチ</t>
    </rPh>
    <rPh sb="165" eb="167">
      <t>アッカ</t>
    </rPh>
    <rPh sb="201" eb="204">
      <t>コウリツテキ</t>
    </rPh>
    <rPh sb="233" eb="234">
      <t>タメ</t>
    </rPh>
    <rPh sb="258" eb="259">
      <t>ア</t>
    </rPh>
    <rPh sb="263" eb="265">
      <t>ヒツヨウ</t>
    </rPh>
    <phoneticPr fontId="4"/>
  </si>
  <si>
    <t>①大口利用者の水需要の低下及び一般会計からの補助金が減ったことから昨年度より数値は悪化した。
②累積欠損金は発生していない。
③平均と比べると高い数値であるが，今後老朽施設更新等による支出の増加が見込まれることから計画的に留保資金を活用していく必要がある。
④平均より低い状況ではあるが，今後の老朽施設更新等による支出の増大に合わせ，起債額も大幅に増えることが見込まれる。給水収益を鑑みながら，計画的な企業債の借り入れに努める。
⑤大口利用者の水需要減により供給単価が下がり，料金回収率が100％を下回ってしまった。状況を鑑みながら料金改定を検討する必要がある。
⑥給水人口密度が低いことから，配水管の延長が長くなる傾向があり，減価償却費が高くなっている。また，当市は全量受水により配水を行っていることから受水費が類似団体と比較し割高であると考えられる。既存配水管への加入軒数の増加及び高効率の配水管拡張計画が必要である。
⑦給水区域の統合により認可水量を見直したことから施設利用率は昨年に比べると数値が改善した。今後は給水人口の減少局面と大口利用者の水需要を鑑みながら施設の適正なダウンサウジングを実施していく必要がある。
⑧年々無収水量が増加しており今回全国平均を下回ってしまった。漏水箇所の特定ができていないことが問題であるため，エリアを絞りながら漏水調査を進め，漏水箇所の特定することが急務である。</t>
    <rPh sb="13" eb="14">
      <t>オヨ</t>
    </rPh>
    <rPh sb="88" eb="89">
      <t>トウ</t>
    </rPh>
    <rPh sb="92" eb="94">
      <t>シシュツ</t>
    </rPh>
    <rPh sb="95" eb="97">
      <t>ゾウカ</t>
    </rPh>
    <rPh sb="98" eb="100">
      <t>ミコ</t>
    </rPh>
    <rPh sb="122" eb="124">
      <t>ヒツヨウ</t>
    </rPh>
    <rPh sb="130" eb="132">
      <t>ヘイキン</t>
    </rPh>
    <rPh sb="136" eb="138">
      <t>ジョウキョウ</t>
    </rPh>
    <rPh sb="147" eb="151">
      <t>ロウキュウシセツ</t>
    </rPh>
    <rPh sb="151" eb="153">
      <t>コウシン</t>
    </rPh>
    <rPh sb="153" eb="154">
      <t>トウ</t>
    </rPh>
    <rPh sb="157" eb="159">
      <t>シシュツ</t>
    </rPh>
    <rPh sb="160" eb="162">
      <t>ゾウダイ</t>
    </rPh>
    <rPh sb="163" eb="164">
      <t>ア</t>
    </rPh>
    <rPh sb="167" eb="170">
      <t>キサイガク</t>
    </rPh>
    <rPh sb="171" eb="173">
      <t>オオハバ</t>
    </rPh>
    <rPh sb="174" eb="175">
      <t>フ</t>
    </rPh>
    <rPh sb="180" eb="182">
      <t>ミコ</t>
    </rPh>
    <rPh sb="186" eb="190">
      <t>キュウスイシュウエキ</t>
    </rPh>
    <rPh sb="225" eb="226">
      <t>ゲン</t>
    </rPh>
    <rPh sb="229" eb="233">
      <t>キョウキュウタンカ</t>
    </rPh>
    <rPh sb="234" eb="235">
      <t>サ</t>
    </rPh>
    <rPh sb="238" eb="243">
      <t>リョウキンカイシュウリツ</t>
    </rPh>
    <rPh sb="249" eb="251">
      <t>シタマワ</t>
    </rPh>
    <rPh sb="258" eb="260">
      <t>ジョウキョウ</t>
    </rPh>
    <rPh sb="261" eb="262">
      <t>カンガ</t>
    </rPh>
    <rPh sb="266" eb="270">
      <t>リョウキンカイテイ</t>
    </rPh>
    <rPh sb="271" eb="273">
      <t>ケントウ</t>
    </rPh>
    <rPh sb="275" eb="277">
      <t>ヒツヨウ</t>
    </rPh>
    <rPh sb="423" eb="427">
      <t>ニンカスイリョウ</t>
    </rPh>
    <rPh sb="428" eb="430">
      <t>ミナオ</t>
    </rPh>
    <rPh sb="436" eb="441">
      <t>シセツリヨウリツ</t>
    </rPh>
    <rPh sb="442" eb="444">
      <t>サクネン</t>
    </rPh>
    <rPh sb="445" eb="446">
      <t>クラ</t>
    </rPh>
    <rPh sb="449" eb="451">
      <t>スウチ</t>
    </rPh>
    <rPh sb="452" eb="454">
      <t>カイゼン</t>
    </rPh>
    <rPh sb="457" eb="459">
      <t>コンゴ</t>
    </rPh>
    <rPh sb="488" eb="490">
      <t>テキセイ</t>
    </rPh>
    <rPh sb="500" eb="502">
      <t>ジッシ</t>
    </rPh>
    <rPh sb="527" eb="529">
      <t>コンカイ</t>
    </rPh>
    <rPh sb="529" eb="531">
      <t>ゼンコク</t>
    </rPh>
    <rPh sb="531" eb="533">
      <t>ヘイキン</t>
    </rPh>
    <rPh sb="534" eb="536">
      <t>シタマワ</t>
    </rPh>
    <rPh sb="543" eb="547">
      <t>ロウスイカショ</t>
    </rPh>
    <rPh sb="548" eb="550">
      <t>トクテイ</t>
    </rPh>
    <rPh sb="560" eb="562">
      <t>モンダイ</t>
    </rPh>
    <rPh sb="572" eb="573">
      <t>シボ</t>
    </rPh>
    <rPh sb="585" eb="589">
      <t>ロウスイカショ</t>
    </rPh>
    <rPh sb="590" eb="592">
      <t>トクテイ</t>
    </rPh>
    <rPh sb="597" eb="599">
      <t>キュウム</t>
    </rPh>
    <phoneticPr fontId="4"/>
  </si>
  <si>
    <t>　経営の安全性は概ね良好であるが，経営基盤の根幹を成す給水収益が減少しており，水需要の大幅な回復も見込めないことから今後の経営状況は厳しいものになると考えられる。また，給水原価や料金回収率にも影響を及ぼす有収率が年々減少し続けていることから，漏水箇所の特定が急務である。
　管路更新においては平均よりも更新延長が短いことから，今後は投資額を増やし管路更新工事をより一層進めていく必要がある。その為には財源の確保はもとより，工事を実施する為の適正な人員の確保が必要であるといえる。
　水道事業を取り巻く状況は，大幅な収益の増加が期待できない中で，老朽化する施設の更新費用はますます増大していくが想定される。令和2年度に策定した鹿嶋市水道ビジョンを基に将来を見据えた計画的な事業運営に努めていく。</t>
    <rPh sb="1" eb="3">
      <t>ケイエイ</t>
    </rPh>
    <rPh sb="8" eb="9">
      <t>オオム</t>
    </rPh>
    <rPh sb="10" eb="12">
      <t>リョウコウ</t>
    </rPh>
    <rPh sb="17" eb="19">
      <t>ケイエイ</t>
    </rPh>
    <rPh sb="19" eb="21">
      <t>キバン</t>
    </rPh>
    <rPh sb="22" eb="24">
      <t>コンカン</t>
    </rPh>
    <rPh sb="25" eb="26">
      <t>ナ</t>
    </rPh>
    <rPh sb="27" eb="31">
      <t>キュウスイシュウエキ</t>
    </rPh>
    <rPh sb="32" eb="34">
      <t>ゲンショウ</t>
    </rPh>
    <rPh sb="39" eb="40">
      <t>ミズ</t>
    </rPh>
    <rPh sb="40" eb="42">
      <t>ジュヨウ</t>
    </rPh>
    <rPh sb="43" eb="45">
      <t>オオハバ</t>
    </rPh>
    <rPh sb="46" eb="48">
      <t>カイフク</t>
    </rPh>
    <rPh sb="49" eb="51">
      <t>ミコ</t>
    </rPh>
    <rPh sb="61" eb="65">
      <t>ケイエイジョウキョウ</t>
    </rPh>
    <rPh sb="66" eb="67">
      <t>キビ</t>
    </rPh>
    <rPh sb="75" eb="76">
      <t>カンガ</t>
    </rPh>
    <rPh sb="84" eb="88">
      <t>キュウスイゲンカ</t>
    </rPh>
    <rPh sb="89" eb="94">
      <t>リョウキンカイシュウリツ</t>
    </rPh>
    <rPh sb="96" eb="98">
      <t>エイキョウ</t>
    </rPh>
    <rPh sb="99" eb="100">
      <t>オヨ</t>
    </rPh>
    <rPh sb="102" eb="105">
      <t>ユウシュウリツ</t>
    </rPh>
    <rPh sb="106" eb="108">
      <t>ネンネン</t>
    </rPh>
    <rPh sb="111" eb="112">
      <t>ツヅ</t>
    </rPh>
    <rPh sb="121" eb="125">
      <t>ロウスイカショ</t>
    </rPh>
    <rPh sb="126" eb="128">
      <t>トクテイ</t>
    </rPh>
    <rPh sb="129" eb="131">
      <t>キュウム</t>
    </rPh>
    <rPh sb="146" eb="148">
      <t>ヘイキン</t>
    </rPh>
    <rPh sb="151" eb="155">
      <t>コウシンエンチョウ</t>
    </rPh>
    <rPh sb="156" eb="157">
      <t>ミジカ</t>
    </rPh>
    <rPh sb="163" eb="165">
      <t>コンゴ</t>
    </rPh>
    <rPh sb="166" eb="169">
      <t>トウシガク</t>
    </rPh>
    <rPh sb="170" eb="171">
      <t>フ</t>
    </rPh>
    <rPh sb="173" eb="175">
      <t>カンロ</t>
    </rPh>
    <rPh sb="175" eb="179">
      <t>コウシンコウジ</t>
    </rPh>
    <rPh sb="182" eb="184">
      <t>イッソウ</t>
    </rPh>
    <rPh sb="184" eb="185">
      <t>スス</t>
    </rPh>
    <rPh sb="189" eb="191">
      <t>ヒツヨウ</t>
    </rPh>
    <rPh sb="197" eb="198">
      <t>タメ</t>
    </rPh>
    <rPh sb="200" eb="202">
      <t>ザイゲン</t>
    </rPh>
    <rPh sb="203" eb="205">
      <t>カクホ</t>
    </rPh>
    <rPh sb="211" eb="213">
      <t>コウジ</t>
    </rPh>
    <rPh sb="214" eb="216">
      <t>ジッシ</t>
    </rPh>
    <rPh sb="218" eb="219">
      <t>タメ</t>
    </rPh>
    <rPh sb="220" eb="222">
      <t>テキセイ</t>
    </rPh>
    <rPh sb="223" eb="225">
      <t>ジンイン</t>
    </rPh>
    <rPh sb="226" eb="228">
      <t>カクホ</t>
    </rPh>
    <rPh sb="229" eb="231">
      <t>ヒツヨウ</t>
    </rPh>
    <rPh sb="289" eb="291">
      <t>ゾウダイ</t>
    </rPh>
    <rPh sb="302" eb="304">
      <t>レイワ</t>
    </rPh>
    <rPh sb="305" eb="307">
      <t>ネンド</t>
    </rPh>
    <rPh sb="308" eb="310">
      <t>サクテイ</t>
    </rPh>
    <rPh sb="312" eb="315">
      <t>カシマシ</t>
    </rPh>
    <rPh sb="315" eb="317">
      <t>スイドウ</t>
    </rPh>
    <rPh sb="322" eb="323">
      <t>モト</t>
    </rPh>
    <rPh sb="324" eb="326">
      <t>ショウライ</t>
    </rPh>
    <rPh sb="327" eb="329">
      <t>ミス</t>
    </rPh>
    <rPh sb="331" eb="334">
      <t>ケイカクテキ</t>
    </rPh>
    <rPh sb="335" eb="339">
      <t>ジギョウウンエイ</t>
    </rPh>
    <rPh sb="340" eb="3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</si>
</sst>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1.1200000000000001</c:v>
                </c:pt>
                <c:pt idx="1">
                  <c:v>1.57</c:v>
                </c:pt>
                <c:pt idx="2">
                  <c:v>1.1000000000000001</c:v>
                </c:pt>
                <c:pt idx="3">
                  <c:v>0.08</c:v>
                </c:pt>
                <c:pt idx="4">
                  <c:v>0.15</c:v>
                </c:pt>
              </c:numCache>
            </c:numRef>
          </c:val>
          <c:extLst>
            <c:ext xmlns:c16="http://schemas.microsoft.com/office/drawing/2014/chart" uri="{C3380CC4-5D6E-409C-BE32-E72D297353CC}">
              <c16:uniqueId val="{00000000-270A-48BF-99D9-31B39F384F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70A-48BF-99D9-31B39F384F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60.58</c:v>
                </c:pt>
                <c:pt idx="1">
                  <c:v>65.69</c:v>
                </c:pt>
                <c:pt idx="2">
                  <c:v>53.75</c:v>
                </c:pt>
                <c:pt idx="3">
                  <c:v>52.65</c:v>
                </c:pt>
                <c:pt idx="4">
                  <c:v>70.62</c:v>
                </c:pt>
              </c:numCache>
            </c:numRef>
          </c:val>
          <c:extLst>
            <c:ext xmlns:c16="http://schemas.microsoft.com/office/drawing/2014/chart" uri="{C3380CC4-5D6E-409C-BE32-E72D297353CC}">
              <c16:uniqueId val="{00000000-FDBA-4F0A-BD18-671D9234AB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DBA-4F0A-BD18-671D9234AB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91.26</c:v>
                </c:pt>
                <c:pt idx="1">
                  <c:v>90.97</c:v>
                </c:pt>
                <c:pt idx="2">
                  <c:v>89.82</c:v>
                </c:pt>
                <c:pt idx="3">
                  <c:v>88.28</c:v>
                </c:pt>
                <c:pt idx="4">
                  <c:v>86.68</c:v>
                </c:pt>
              </c:numCache>
            </c:numRef>
          </c:val>
          <c:extLst>
            <c:ext xmlns:c16="http://schemas.microsoft.com/office/drawing/2014/chart" uri="{C3380CC4-5D6E-409C-BE32-E72D297353CC}">
              <c16:uniqueId val="{00000000-B16E-4A4B-AF4B-0058C1CEAC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16E-4A4B-AF4B-0058C1CEAC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110.91</c:v>
                </c:pt>
                <c:pt idx="1">
                  <c:v>117.92</c:v>
                </c:pt>
                <c:pt idx="2">
                  <c:v>112.83</c:v>
                </c:pt>
                <c:pt idx="3">
                  <c:v>108.81</c:v>
                </c:pt>
                <c:pt idx="4">
                  <c:v>101.13</c:v>
                </c:pt>
              </c:numCache>
            </c:numRef>
          </c:val>
          <c:extLst>
            <c:ext xmlns:c16="http://schemas.microsoft.com/office/drawing/2014/chart" uri="{C3380CC4-5D6E-409C-BE32-E72D297353CC}">
              <c16:uniqueId val="{00000000-7366-4BA3-884B-30706F8864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7366-4BA3-884B-30706F8864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44.79</c:v>
                </c:pt>
                <c:pt idx="1">
                  <c:v>46.3</c:v>
                </c:pt>
                <c:pt idx="2">
                  <c:v>47.91</c:v>
                </c:pt>
                <c:pt idx="3">
                  <c:v>49.57</c:v>
                </c:pt>
                <c:pt idx="4">
                  <c:v>51.06</c:v>
                </c:pt>
              </c:numCache>
            </c:numRef>
          </c:val>
          <c:extLst>
            <c:ext xmlns:c16="http://schemas.microsoft.com/office/drawing/2014/chart" uri="{C3380CC4-5D6E-409C-BE32-E72D297353CC}">
              <c16:uniqueId val="{00000000-CD4B-401D-8B25-172423753A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D4B-401D-8B25-172423753A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8.9</c:v>
                </c:pt>
                <c:pt idx="1">
                  <c:v>9.5500000000000007</c:v>
                </c:pt>
                <c:pt idx="2">
                  <c:v>9.66</c:v>
                </c:pt>
                <c:pt idx="3">
                  <c:v>11.08</c:v>
                </c:pt>
                <c:pt idx="4">
                  <c:v>14.14</c:v>
                </c:pt>
              </c:numCache>
            </c:numRef>
          </c:val>
          <c:extLst>
            <c:ext xmlns:c16="http://schemas.microsoft.com/office/drawing/2014/chart" uri="{C3380CC4-5D6E-409C-BE32-E72D297353CC}">
              <c16:uniqueId val="{00000000-990F-43DA-8477-3085862493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90F-43DA-8477-3085862493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A-49E0-AE8A-353D7EF446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40A-49E0-AE8A-353D7EF446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438.55</c:v>
                </c:pt>
                <c:pt idx="1">
                  <c:v>543.6</c:v>
                </c:pt>
                <c:pt idx="2">
                  <c:v>634.78</c:v>
                </c:pt>
                <c:pt idx="3">
                  <c:v>665.21</c:v>
                </c:pt>
                <c:pt idx="4">
                  <c:v>659.41</c:v>
                </c:pt>
              </c:numCache>
            </c:numRef>
          </c:val>
          <c:extLst>
            <c:ext xmlns:c16="http://schemas.microsoft.com/office/drawing/2014/chart" uri="{C3380CC4-5D6E-409C-BE32-E72D297353CC}">
              <c16:uniqueId val="{00000000-3960-4A29-9776-4DCBF93919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3960-4A29-9776-4DCBF93919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289.91000000000003</c:v>
                </c:pt>
                <c:pt idx="1">
                  <c:v>262.01</c:v>
                </c:pt>
                <c:pt idx="2">
                  <c:v>271.43</c:v>
                </c:pt>
                <c:pt idx="3">
                  <c:v>273.69</c:v>
                </c:pt>
                <c:pt idx="4">
                  <c:v>275.17</c:v>
                </c:pt>
              </c:numCache>
            </c:numRef>
          </c:val>
          <c:extLst>
            <c:ext xmlns:c16="http://schemas.microsoft.com/office/drawing/2014/chart" uri="{C3380CC4-5D6E-409C-BE32-E72D297353CC}">
              <c16:uniqueId val="{00000000-AD2D-4D83-9BF1-80B6174AD5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D2D-4D83-9BF1-80B6174AD5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102.54</c:v>
                </c:pt>
                <c:pt idx="1">
                  <c:v>108.51</c:v>
                </c:pt>
                <c:pt idx="2">
                  <c:v>103.59</c:v>
                </c:pt>
                <c:pt idx="3">
                  <c:v>99.47</c:v>
                </c:pt>
                <c:pt idx="4">
                  <c:v>96.82</c:v>
                </c:pt>
              </c:numCache>
            </c:numRef>
          </c:val>
          <c:extLst>
            <c:ext xmlns:c16="http://schemas.microsoft.com/office/drawing/2014/chart" uri="{C3380CC4-5D6E-409C-BE32-E72D297353CC}">
              <c16:uniqueId val="{00000000-52D0-43D2-B9D7-A1F4294D80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2D0-43D2-B9D7-A1F4294D80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242.87</c:v>
                </c:pt>
                <c:pt idx="1">
                  <c:v>230.09</c:v>
                </c:pt>
                <c:pt idx="2">
                  <c:v>240.43</c:v>
                </c:pt>
                <c:pt idx="3">
                  <c:v>250.17</c:v>
                </c:pt>
                <c:pt idx="4">
                  <c:v>254.06</c:v>
                </c:pt>
              </c:numCache>
            </c:numRef>
          </c:val>
          <c:extLst>
            <c:ext xmlns:c16="http://schemas.microsoft.com/office/drawing/2014/chart" uri="{C3380CC4-5D6E-409C-BE32-E72D297353CC}">
              <c16:uniqueId val="{00000000-17D6-4474-BC90-BD239F2207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7D6-4474-BC90-BD239F2207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6"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茨城県　鹿嶋市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A4</v>
      </c>
      <c r="X8" s="80"/>
      <c r="Y8" s="80"/>
      <c r="Z8" s="80"/>
      <c r="AA8" s="80"/>
      <c r="AB8" s="80"/>
      <c r="AC8" s="80"/>
      <c r="AD8" s="80" t="str">
        <f>データ!$M$6</f>
        <v>非設置</v>
      </c>
      <c r="AE8" s="80"/>
      <c r="AF8" s="80"/>
      <c r="AG8" s="80"/>
      <c r="AH8" s="80"/>
      <c r="AI8" s="80"/>
      <c r="AJ8" s="80"/>
      <c r="AK8" s="4"/>
      <c r="AL8" s="68">
        <f>データ!$R$6</f>
        <v>67416</v>
      </c>
      <c r="AM8" s="68"/>
      <c r="AN8" s="68"/>
      <c r="AO8" s="68"/>
      <c r="AP8" s="68"/>
      <c r="AQ8" s="68"/>
      <c r="AR8" s="68"/>
      <c r="AS8" s="68"/>
      <c r="AT8" s="64">
        <f>データ!$S$6</f>
        <v>106.02</v>
      </c>
      <c r="AU8" s="65"/>
      <c r="AV8" s="65"/>
      <c r="AW8" s="65"/>
      <c r="AX8" s="65"/>
      <c r="AY8" s="65"/>
      <c r="AZ8" s="65"/>
      <c r="BA8" s="65"/>
      <c r="BB8" s="67">
        <f>データ!$T$6</f>
        <v>635.88</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2">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2">
      <c r="A10" s="2"/>
      <c r="B10" s="64" t="str">
        <f>データ!$N$6</f>
        <v>-</v>
      </c>
      <c r="C10" s="65"/>
      <c r="D10" s="65"/>
      <c r="E10" s="65"/>
      <c r="F10" s="65"/>
      <c r="G10" s="65"/>
      <c r="H10" s="65"/>
      <c r="I10" s="64">
        <f>データ!$O$6</f>
        <v>59.93</v>
      </c>
      <c r="J10" s="65"/>
      <c r="K10" s="65"/>
      <c r="L10" s="65"/>
      <c r="M10" s="65"/>
      <c r="N10" s="65"/>
      <c r="O10" s="66"/>
      <c r="P10" s="67">
        <f>データ!$P$6</f>
        <v>77.569999999999993</v>
      </c>
      <c r="Q10" s="67"/>
      <c r="R10" s="67"/>
      <c r="S10" s="67"/>
      <c r="T10" s="67"/>
      <c r="U10" s="67"/>
      <c r="V10" s="67"/>
      <c r="W10" s="68">
        <f>データ!$Q$6</f>
        <v>3905</v>
      </c>
      <c r="X10" s="68"/>
      <c r="Y10" s="68"/>
      <c r="Z10" s="68"/>
      <c r="AA10" s="68"/>
      <c r="AB10" s="68"/>
      <c r="AC10" s="68"/>
      <c r="AD10" s="2"/>
      <c r="AE10" s="2"/>
      <c r="AF10" s="2"/>
      <c r="AG10" s="2"/>
      <c r="AH10" s="4"/>
      <c r="AI10" s="4"/>
      <c r="AJ10" s="4"/>
      <c r="AK10" s="4"/>
      <c r="AL10" s="68">
        <f>データ!$U$6</f>
        <v>52178</v>
      </c>
      <c r="AM10" s="68"/>
      <c r="AN10" s="68"/>
      <c r="AO10" s="68"/>
      <c r="AP10" s="68"/>
      <c r="AQ10" s="68"/>
      <c r="AR10" s="68"/>
      <c r="AS10" s="68"/>
      <c r="AT10" s="64">
        <f>データ!$V$6</f>
        <v>106.02</v>
      </c>
      <c r="AU10" s="65"/>
      <c r="AV10" s="65"/>
      <c r="AW10" s="65"/>
      <c r="AX10" s="65"/>
      <c r="AY10" s="65"/>
      <c r="AZ10" s="65"/>
      <c r="BA10" s="65"/>
      <c r="BB10" s="67">
        <f>データ!$W$6</f>
        <v>492.15</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113</v>
      </c>
      <c r="BM16" s="60"/>
      <c r="BN16" s="60"/>
      <c r="BO16" s="60"/>
      <c r="BP16" s="60"/>
      <c r="BQ16" s="60"/>
      <c r="BR16" s="60"/>
      <c r="BS16" s="60"/>
      <c r="BT16" s="60"/>
      <c r="BU16" s="60"/>
      <c r="BV16" s="60"/>
      <c r="BW16" s="60"/>
      <c r="BX16" s="60"/>
      <c r="BY16" s="60"/>
      <c r="BZ16" s="6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112</v>
      </c>
      <c r="BM47" s="60"/>
      <c r="BN47" s="60"/>
      <c r="BO47" s="60"/>
      <c r="BP47" s="60"/>
      <c r="BQ47" s="60"/>
      <c r="BR47" s="60"/>
      <c r="BS47" s="60"/>
      <c r="BT47" s="60"/>
      <c r="BU47" s="60"/>
      <c r="BV47" s="60"/>
      <c r="BW47" s="60"/>
      <c r="BX47" s="60"/>
      <c r="BY47" s="60"/>
      <c r="BZ47" s="6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114</v>
      </c>
      <c r="BM66" s="60"/>
      <c r="BN66" s="60"/>
      <c r="BO66" s="60"/>
      <c r="BP66" s="60"/>
      <c r="BQ66" s="60"/>
      <c r="BR66" s="60"/>
      <c r="BS66" s="60"/>
      <c r="BT66" s="60"/>
      <c r="BU66" s="60"/>
      <c r="BV66" s="60"/>
      <c r="BW66" s="60"/>
      <c r="BX66" s="60"/>
      <c r="BY66" s="60"/>
      <c r="BZ66" s="6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wtCwk0giqALAuq9Z5WfwWIHdTafCI920KBrC6AfPPBKGZgpQ2rus/GZoocjGGGxrG/bREyC4Q+4aPg1nbucQA==" saltValue="yrNhcNG1qWITg7qcoieK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82228</v>
      </c>
      <c r="D6" s="34">
        <f t="shared" si="3"/>
        <v>46</v>
      </c>
      <c r="E6" s="34">
        <f t="shared" si="3"/>
        <v>1</v>
      </c>
      <c r="F6" s="34">
        <f t="shared" si="3"/>
        <v>0</v>
      </c>
      <c r="G6" s="34">
        <f t="shared" si="3"/>
        <v>1</v>
      </c>
      <c r="H6" s="34" t="str">
        <f t="shared" si="3"/>
        <v>茨城県　鹿嶋市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59.93</v>
      </c>
      <c r="P6" s="35">
        <f t="shared" si="3"/>
        <v>77.569999999999993</v>
      </c>
      <c r="Q6" s="35">
        <f t="shared" si="3"/>
        <v>3905</v>
      </c>
      <c r="R6" s="35">
        <f t="shared" si="3"/>
        <v>67416</v>
      </c>
      <c r="S6" s="35">
        <f t="shared" si="3"/>
        <v>106.02</v>
      </c>
      <c r="T6" s="35">
        <f t="shared" si="3"/>
        <v>635.88</v>
      </c>
      <c r="U6" s="35">
        <f t="shared" si="3"/>
        <v>52178</v>
      </c>
      <c r="V6" s="35">
        <f t="shared" si="3"/>
        <v>106.02</v>
      </c>
      <c r="W6" s="35">
        <f t="shared" si="3"/>
        <v>492.15</v>
      </c>
      <c r="X6" s="36">
        <f>IF(X7="",NA(),X7)</f>
        <v>110.91</v>
      </c>
      <c r="Y6" s="36">
        <f t="shared" ref="Y6:AG6" si="4">IF(Y7="",NA(),Y7)</f>
        <v>117.92</v>
      </c>
      <c r="Z6" s="36">
        <f t="shared" si="4"/>
        <v>112.83</v>
      </c>
      <c r="AA6" s="36">
        <f t="shared" si="4"/>
        <v>108.81</v>
      </c>
      <c r="AB6" s="36">
        <f t="shared" si="4"/>
        <v>101.13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438.55</v>
      </c>
      <c r="AU6" s="36">
        <f t="shared" ref="AU6:BC6" si="6">IF(AU7="",NA(),AU7)</f>
        <v>543.6</v>
      </c>
      <c r="AV6" s="36">
        <f t="shared" si="6"/>
        <v>634.78</v>
      </c>
      <c r="AW6" s="36">
        <f t="shared" si="6"/>
        <v>665.21</v>
      </c>
      <c r="AX6" s="36">
        <f t="shared" si="6"/>
        <v>659.41</v>
      </c>
      <c r="AY6" s="36">
        <f t="shared" si="6"/>
        <v>357.82</v>
      </c>
      <c r="AZ6" s="36">
        <f t="shared" si="6"/>
        <v>355.5</v>
      </c>
      <c r="BA6" s="36">
        <f t="shared" si="6"/>
        <v>349.83</v>
      </c>
      <c r="BB6" s="36">
        <f t="shared" si="6"/>
        <v>360.86</v>
      </c>
      <c r="BC6" s="36">
        <f t="shared" si="6"/>
        <v>350.79</v>
      </c>
      <c r="BD6" s="35" t="str">
        <f>IF(BD7="","",IF(BD7="-","【-】","【"&amp;SUBSTITUTE(TEXT(BD7,"#,##0.00"),"-","△")&amp;"】"))</f>
        <v>【260.31】</v>
      </c>
      <c r="BE6" s="36">
        <f>IF(BE7="",NA(),BE7)</f>
        <v>289.91000000000003</v>
      </c>
      <c r="BF6" s="36">
        <f t="shared" ref="BF6:BN6" si="7">IF(BF7="",NA(),BF7)</f>
        <v>262.01</v>
      </c>
      <c r="BG6" s="36">
        <f t="shared" si="7"/>
        <v>271.43</v>
      </c>
      <c r="BH6" s="36">
        <f t="shared" si="7"/>
        <v>273.69</v>
      </c>
      <c r="BI6" s="36">
        <f t="shared" si="7"/>
        <v>275.17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102.54</v>
      </c>
      <c r="BQ6" s="36">
        <f t="shared" ref="BQ6:BY6" si="8">IF(BQ7="",NA(),BQ7)</f>
        <v>108.51</v>
      </c>
      <c r="BR6" s="36">
        <f t="shared" si="8"/>
        <v>103.59</v>
      </c>
      <c r="BS6" s="36">
        <f t="shared" si="8"/>
        <v>99.47</v>
      </c>
      <c r="BT6" s="36">
        <f t="shared" si="8"/>
        <v>96.82</v>
      </c>
      <c r="BU6" s="36">
        <f t="shared" si="8"/>
        <v>106.01</v>
      </c>
      <c r="BV6" s="36">
        <f t="shared" si="8"/>
        <v>104.57</v>
      </c>
      <c r="BW6" s="36">
        <f t="shared" si="8"/>
        <v>103.54</v>
      </c>
      <c r="BX6" s="36">
        <f t="shared" si="8"/>
        <v>103.32</v>
      </c>
      <c r="BY6" s="36">
        <f t="shared" si="8"/>
        <v>100.85</v>
      </c>
      <c r="BZ6" s="35" t="str">
        <f>IF(BZ7="","",IF(BZ7="-","【-】","【"&amp;SUBSTITUTE(TEXT(BZ7,"#,##0.00"),"-","△")&amp;"】"))</f>
        <v>【100.05】</v>
      </c>
      <c r="CA6" s="36">
        <f>IF(CA7="",NA(),CA7)</f>
        <v>242.87</v>
      </c>
      <c r="CB6" s="36">
        <f t="shared" ref="CB6:CJ6" si="9">IF(CB7="",NA(),CB7)</f>
        <v>230.09</v>
      </c>
      <c r="CC6" s="36">
        <f t="shared" si="9"/>
        <v>240.43</v>
      </c>
      <c r="CD6" s="36">
        <f t="shared" si="9"/>
        <v>250.17</v>
      </c>
      <c r="CE6" s="36">
        <f t="shared" si="9"/>
        <v>254.06</v>
      </c>
      <c r="CF6" s="36">
        <f t="shared" si="9"/>
        <v>162.24</v>
      </c>
      <c r="CG6" s="36">
        <f t="shared" si="9"/>
        <v>165.47</v>
      </c>
      <c r="CH6" s="36">
        <f t="shared" si="9"/>
        <v>167.46</v>
      </c>
      <c r="CI6" s="36">
        <f t="shared" si="9"/>
        <v>168.56</v>
      </c>
      <c r="CJ6" s="36">
        <f t="shared" si="9"/>
        <v>167.1</v>
      </c>
      <c r="CK6" s="35" t="str">
        <f>IF(CK7="","",IF(CK7="-","【-】","【"&amp;SUBSTITUTE(TEXT(CK7,"#,##0.00"),"-","△")&amp;"】"))</f>
        <v>【166.40】</v>
      </c>
      <c r="CL6" s="36">
        <f>IF(CL7="",NA(),CL7)</f>
        <v>60.58</v>
      </c>
      <c r="CM6" s="36">
        <f t="shared" ref="CM6:CU6" si="10">IF(CM7="",NA(),CM7)</f>
        <v>65.69</v>
      </c>
      <c r="CN6" s="36">
        <f t="shared" si="10"/>
        <v>53.75</v>
      </c>
      <c r="CO6" s="36">
        <f t="shared" si="10"/>
        <v>52.65</v>
      </c>
      <c r="CP6" s="36">
        <f t="shared" si="10"/>
        <v>70.62</v>
      </c>
      <c r="CQ6" s="36">
        <f t="shared" si="10"/>
        <v>59.11</v>
      </c>
      <c r="CR6" s="36">
        <f t="shared" si="10"/>
        <v>59.74</v>
      </c>
      <c r="CS6" s="36">
        <f t="shared" si="10"/>
        <v>59.46</v>
      </c>
      <c r="CT6" s="36">
        <f t="shared" si="10"/>
        <v>59.51</v>
      </c>
      <c r="CU6" s="36">
        <f t="shared" si="10"/>
        <v>59.91</v>
      </c>
      <c r="CV6" s="35" t="str">
        <f>IF(CV7="","",IF(CV7="-","【-】","【"&amp;SUBSTITUTE(TEXT(CV7,"#,##0.00"),"-","△")&amp;"】"))</f>
        <v>【60.69】</v>
      </c>
      <c r="CW6" s="36">
        <f>IF(CW7="",NA(),CW7)</f>
        <v>91.26</v>
      </c>
      <c r="CX6" s="36">
        <f t="shared" ref="CX6:DF6" si="11">IF(CX7="",NA(),CX7)</f>
        <v>90.97</v>
      </c>
      <c r="CY6" s="36">
        <f t="shared" si="11"/>
        <v>89.82</v>
      </c>
      <c r="CZ6" s="36">
        <f t="shared" si="11"/>
        <v>88.28</v>
      </c>
      <c r="DA6" s="36">
        <f t="shared" si="11"/>
        <v>86.68</v>
      </c>
      <c r="DB6" s="36">
        <f t="shared" si="11"/>
        <v>87.91</v>
      </c>
      <c r="DC6" s="36">
        <f t="shared" si="11"/>
        <v>87.28</v>
      </c>
      <c r="DD6" s="36">
        <f t="shared" si="11"/>
        <v>87.41</v>
      </c>
      <c r="DE6" s="36">
        <f t="shared" si="11"/>
        <v>87.08</v>
      </c>
      <c r="DF6" s="36">
        <f t="shared" si="11"/>
        <v>87.26</v>
      </c>
      <c r="DG6" s="35" t="str">
        <f>IF(DG7="","",IF(DG7="-","【-】","【"&amp;SUBSTITUTE(TEXT(DG7,"#,##0.00"),"-","△")&amp;"】"))</f>
        <v>【89.82】</v>
      </c>
      <c r="DH6" s="36">
        <f>IF(DH7="",NA(),DH7)</f>
        <v>44.79</v>
      </c>
      <c r="DI6" s="36">
        <f t="shared" ref="DI6:DQ6" si="12">IF(DI7="",NA(),DI7)</f>
        <v>46.3</v>
      </c>
      <c r="DJ6" s="36">
        <f t="shared" si="12"/>
        <v>47.91</v>
      </c>
      <c r="DK6" s="36">
        <f t="shared" si="12"/>
        <v>49.57</v>
      </c>
      <c r="DL6" s="36">
        <f t="shared" si="12"/>
        <v>51.06</v>
      </c>
      <c r="DM6" s="36">
        <f t="shared" si="12"/>
        <v>46.88</v>
      </c>
      <c r="DN6" s="36">
        <f t="shared" si="12"/>
        <v>46.94</v>
      </c>
      <c r="DO6" s="36">
        <f t="shared" si="12"/>
        <v>47.62</v>
      </c>
      <c r="DP6" s="36">
        <f t="shared" si="12"/>
        <v>48.55</v>
      </c>
      <c r="DQ6" s="36">
        <f t="shared" si="12"/>
        <v>49.2</v>
      </c>
      <c r="DR6" s="35" t="str">
        <f>IF(DR7="","",IF(DR7="-","【-】","【"&amp;SUBSTITUTE(TEXT(DR7,"#,##0.00"),"-","△")&amp;"】"))</f>
        <v>【50.19】</v>
      </c>
      <c r="DS6" s="36">
        <f>IF(DS7="",NA(),DS7)</f>
        <v>8.9</v>
      </c>
      <c r="DT6" s="36">
        <f t="shared" ref="DT6:EB6" si="13">IF(DT7="",NA(),DT7)</f>
        <v>9.5500000000000007</v>
      </c>
      <c r="DU6" s="36">
        <f t="shared" si="13"/>
        <v>9.66</v>
      </c>
      <c r="DV6" s="36">
        <f t="shared" si="13"/>
        <v>11.08</v>
      </c>
      <c r="DW6" s="36">
        <f t="shared" si="13"/>
        <v>14.14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1.1200000000000001</v>
      </c>
      <c r="EE6" s="36">
        <f t="shared" ref="EE6:EM6" si="14">IF(EE7="",NA(),EE7)</f>
        <v>1.57</v>
      </c>
      <c r="EF6" s="36">
        <f t="shared" si="14"/>
        <v>1.1000000000000001</v>
      </c>
      <c r="EG6" s="36">
        <f t="shared" si="14"/>
        <v>0.08</v>
      </c>
      <c r="EH6" s="36">
        <f t="shared" si="14"/>
        <v>0.15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82228</v>
      </c>
      <c r="D7" s="38">
        <v>46</v>
      </c>
      <c r="E7" s="38">
        <v>1</v>
      </c>
      <c r="F7" s="38">
        <v>0</v>
      </c>
      <c r="G7" s="38">
        <v>1</v>
      </c>
      <c r="H7" s="38" t="s">
        <v>93</v>
      </c>
      <c r="I7" s="38" t="s">
        <v>94</v>
      </c>
      <c r="J7" s="38" t="s">
        <v>95</v>
      </c>
      <c r="K7" s="38" t="s">
        <v>96</v>
      </c>
      <c r="L7" s="38" t="s">
        <v>97</v>
      </c>
      <c r="M7" s="38" t="s">
        <v>98</v>
      </c>
      <c r="N7" s="39" t="s">
        <v>99</v>
      </c>
      <c r="O7" s="39">
        <v>59.93</v>
      </c>
      <c r="P7" s="39">
        <v>77.569999999999993</v>
      </c>
      <c r="Q7" s="39">
        <v>3905</v>
      </c>
      <c r="R7" s="39">
        <v>67416</v>
      </c>
      <c r="S7" s="39">
        <v>106.02</v>
      </c>
      <c r="T7" s="39">
        <v>635.88</v>
      </c>
      <c r="U7" s="39">
        <v>52178</v>
      </c>
      <c r="V7" s="39">
        <v>106.02</v>
      </c>
      <c r="W7" s="39">
        <v>492.15</v>
      </c>
      <c r="X7" s="39">
        <v>110.91</v>
      </c>
      <c r="Y7" s="39">
        <v>117.92</v>
      </c>
      <c r="Z7" s="39">
        <v>112.83</v>
      </c>
      <c r="AA7" s="39">
        <v>108.81</v>
      </c>
      <c r="AB7" s="39">
        <v>101.13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438.55</v>
      </c>
      <c r="AU7" s="39">
        <v>543.6</v>
      </c>
      <c r="AV7" s="39">
        <v>634.78</v>
      </c>
      <c r="AW7" s="39">
        <v>665.21</v>
      </c>
      <c r="AX7" s="39">
        <v>659.41</v>
      </c>
      <c r="AY7" s="39">
        <v>357.82</v>
      </c>
      <c r="AZ7" s="39">
        <v>355.5</v>
      </c>
      <c r="BA7" s="39">
        <v>349.83</v>
      </c>
      <c r="BB7" s="39">
        <v>360.86</v>
      </c>
      <c r="BC7" s="39">
        <v>350.79</v>
      </c>
      <c r="BD7" s="39">
        <v>260.31</v>
      </c>
      <c r="BE7" s="39">
        <v>289.91000000000003</v>
      </c>
      <c r="BF7" s="39">
        <v>262.01</v>
      </c>
      <c r="BG7" s="39">
        <v>271.43</v>
      </c>
      <c r="BH7" s="39">
        <v>273.69</v>
      </c>
      <c r="BI7" s="39">
        <v>275.17</v>
      </c>
      <c r="BJ7" s="39">
        <v>307.45999999999998</v>
      </c>
      <c r="BK7" s="39">
        <v>312.58</v>
      </c>
      <c r="BL7" s="39">
        <v>314.87</v>
      </c>
      <c r="BM7" s="39">
        <v>309.27999999999997</v>
      </c>
      <c r="BN7" s="39">
        <v>322.92</v>
      </c>
      <c r="BO7" s="39">
        <v>275.67</v>
      </c>
      <c r="BP7" s="39">
        <v>102.54</v>
      </c>
      <c r="BQ7" s="39">
        <v>108.51</v>
      </c>
      <c r="BR7" s="39">
        <v>103.59</v>
      </c>
      <c r="BS7" s="39">
        <v>99.47</v>
      </c>
      <c r="BT7" s="39">
        <v>96.82</v>
      </c>
      <c r="BU7" s="39">
        <v>106.01</v>
      </c>
      <c r="BV7" s="39">
        <v>104.57</v>
      </c>
      <c r="BW7" s="39">
        <v>103.54</v>
      </c>
      <c r="BX7" s="39">
        <v>103.32</v>
      </c>
      <c r="BY7" s="39">
        <v>100.85</v>
      </c>
      <c r="BZ7" s="39">
        <v>100.05</v>
      </c>
      <c r="CA7" s="39">
        <v>242.87</v>
      </c>
      <c r="CB7" s="39">
        <v>230.09</v>
      </c>
      <c r="CC7" s="39">
        <v>240.43</v>
      </c>
      <c r="CD7" s="39">
        <v>250.17</v>
      </c>
      <c r="CE7" s="39">
        <v>254.06</v>
      </c>
      <c r="CF7" s="39">
        <v>162.24</v>
      </c>
      <c r="CG7" s="39">
        <v>165.47</v>
      </c>
      <c r="CH7" s="39">
        <v>167.46</v>
      </c>
      <c r="CI7" s="39">
        <v>168.56</v>
      </c>
      <c r="CJ7" s="39">
        <v>167.1</v>
      </c>
      <c r="CK7" s="39">
        <v>166.4</v>
      </c>
      <c r="CL7" s="39">
        <v>60.58</v>
      </c>
      <c r="CM7" s="39">
        <v>65.69</v>
      </c>
      <c r="CN7" s="39">
        <v>53.75</v>
      </c>
      <c r="CO7" s="39">
        <v>52.65</v>
      </c>
      <c r="CP7" s="39">
        <v>70.62</v>
      </c>
      <c r="CQ7" s="39">
        <v>59.11</v>
      </c>
      <c r="CR7" s="39">
        <v>59.74</v>
      </c>
      <c r="CS7" s="39">
        <v>59.46</v>
      </c>
      <c r="CT7" s="39">
        <v>59.51</v>
      </c>
      <c r="CU7" s="39">
        <v>59.91</v>
      </c>
      <c r="CV7" s="39">
        <v>60.69</v>
      </c>
      <c r="CW7" s="39">
        <v>91.26</v>
      </c>
      <c r="CX7" s="39">
        <v>90.97</v>
      </c>
      <c r="CY7" s="39">
        <v>89.82</v>
      </c>
      <c r="CZ7" s="39">
        <v>88.28</v>
      </c>
      <c r="DA7" s="39">
        <v>86.68</v>
      </c>
      <c r="DB7" s="39">
        <v>87.91</v>
      </c>
      <c r="DC7" s="39">
        <v>87.28</v>
      </c>
      <c r="DD7" s="39">
        <v>87.41</v>
      </c>
      <c r="DE7" s="39">
        <v>87.08</v>
      </c>
      <c r="DF7" s="39">
        <v>87.26</v>
      </c>
      <c r="DG7" s="39">
        <v>89.82</v>
      </c>
      <c r="DH7" s="39">
        <v>44.79</v>
      </c>
      <c r="DI7" s="39">
        <v>46.3</v>
      </c>
      <c r="DJ7" s="39">
        <v>47.91</v>
      </c>
      <c r="DK7" s="39">
        <v>49.57</v>
      </c>
      <c r="DL7" s="39">
        <v>51.06</v>
      </c>
      <c r="DM7" s="39">
        <v>46.88</v>
      </c>
      <c r="DN7" s="39">
        <v>46.94</v>
      </c>
      <c r="DO7" s="39">
        <v>47.62</v>
      </c>
      <c r="DP7" s="39">
        <v>48.55</v>
      </c>
      <c r="DQ7" s="39">
        <v>49.2</v>
      </c>
      <c r="DR7" s="39">
        <v>50.19</v>
      </c>
      <c r="DS7" s="39">
        <v>8.9</v>
      </c>
      <c r="DT7" s="39">
        <v>9.5500000000000007</v>
      </c>
      <c r="DU7" s="39">
        <v>9.66</v>
      </c>
      <c r="DV7" s="39">
        <v>11.08</v>
      </c>
      <c r="DW7" s="39">
        <v>14.14</v>
      </c>
      <c r="DX7" s="39">
        <v>13.39</v>
      </c>
      <c r="DY7" s="39">
        <v>14.48</v>
      </c>
      <c r="DZ7" s="39">
        <v>16.27</v>
      </c>
      <c r="EA7" s="39">
        <v>17.11</v>
      </c>
      <c r="EB7" s="39">
        <v>18.329999999999998</v>
      </c>
      <c r="EC7" s="39">
        <v>20.63</v>
      </c>
      <c r="ED7" s="39">
        <v>1.1200000000000001</v>
      </c>
      <c r="EE7" s="39">
        <v>1.57</v>
      </c>
      <c r="EF7" s="39">
        <v>1.1000000000000001</v>
      </c>
      <c r="EG7" s="39">
        <v>0.08</v>
      </c>
      <c r="EH7" s="39">
        <v>0.15</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2022-02-15T07:23:29Z</cp:lastPrinted>
  <dcterms:created xsi:type="dcterms:W3CDTF">2021-12-03T06:45:11Z</dcterms:created>
  <dcterms:modified xsi:type="dcterms:W3CDTF">2022-02-15T07:23:36Z</dcterms:modified>
  <cp:category/>
</cp:coreProperties>
</file>