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財政\理財\Ｒ４理財\05_公営企業関係\15_経営比較分析表\01経営比較分析表の分析等\04確認作業・確認後修正データ\01_水道（簡水含む）43\"/>
    </mc:Choice>
  </mc:AlternateContent>
  <workbookProtection workbookAlgorithmName="SHA-512" workbookHashValue="MixRSKzeqWtlPcrXinVPmrA202NJusdRTh6tFF2veW7saeqpOpnOUJp4Ni8F86tyw6PifUD8ErSQUmhueZlgqQ==" workbookSaltValue="v3Gn5uk9EHjvhjKX2ili0w==" workbookSpinCount="100000" lockStructure="1"/>
  <bookViews>
    <workbookView xWindow="0" yWindow="0" windowWidth="15900" windowHeight="582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<sst xmlns="http://schemas.openxmlformats.org/spreadsheetml/2006/main" count="228" uniqueCount="114">
  <si>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</si>
  <si>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</si>
  <si>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</si>
  <si>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</si>
  <si>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</si>
  <si>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</si>
  <si>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</si>
  <si>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</si>
  <si>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</si>
  <si>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</si>
  <si>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</si>
  <si>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</si>
  <si>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</si>
  <si>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</si>
  <si>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</si>
  <si>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</si>
  <si>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</si>
  <si>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</si>
  <si>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</si>
  <si>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</si>
  <si>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</si>
  <si>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</si>
  <si>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</si>
  <si>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</si>
  <si>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</si>
  <si>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</si>
  <si>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</si>
  <si>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</si>
  <si>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</si>
  <si>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</si>
  <si>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</si>
  <si>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</si>
  <si>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</si>
  <si>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</si>
  <si>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</si>
  <si>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</si>
  <si>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</si>
  <si>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</si>
  <si>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</si>
  <si>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</si>
  <si>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</si>
  <si>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</si>
  <si>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</si>
  <si>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</si>
  <si>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</si>
  <si>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</si>
  <si>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</si>
  <si>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</si>
  <si>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</si>
  <si>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</si>
  <si>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</si>
  <si>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</si>
  <si>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</si>
  <si>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</si>
  <si>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</si>
  <si>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</si>
  <si>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</si>
  <si>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</si>
  <si>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</si>
  <si>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</si>
  <si>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</si>
  <si>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</si>
  <si>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</si>
  <si>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</si>
  <si>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</si>
  <si>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</si>
  <si>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</si>
  <si>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</si>
  <si>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</si>
  <si>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</si>
  <si>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</si>
  <si>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</si>
  <si>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</si>
  <si>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</si>
  <si>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</si>
  <si>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</si>
  <si>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</si>
  <si>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</si>
  <si>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</si>
  <si>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</si>
  <si>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</si>
  <si>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</si>
  <si>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</si>
  <si>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</si>
  <si>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</si>
  <si>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</si>
  <si>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</si>
  <si>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</si>
  <si>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</si>
  <si>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</si>
  <si>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</si>
  <si>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</si>
  <si>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</si>
  <si>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　鹿嶋市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</si>
  <si>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</si>
  <si>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</si>
  <si>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</si>
  <si>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</si>
  <si>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</si>
  <si>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</si>
  <si>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</si>
  <si>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</si>
  <si>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</si>
  <si>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</si>
  <si>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</si>
  <si>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</si>
  <si>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</si>
  <si>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</si>
  <si>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</si>
  <si>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</si>
  <si>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</si>
  <si>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①数値は年々増加傾向にあり、老朽化が進んでいると考えられる。今後は新たな配水場の建設を予定しているため、数値は改善する見込みである。
②類似団体と比べると依然として低い水準であるが、数値は増加傾向であり、今後も法定耐用年数を超えた管路は増加していく見込みである。老朽管更新計画に沿って計画的に管路の更新を行っていく。
③管路更新率は令和元年度以降低い水準となっており、類似団体と比べても低くなっている。今後は配水場の建設のため同水準となることが予想されるが、その後は管路の更新を強化していく必要がある。</t>
    <rPh sb="1" eb="3">
      <t>スウチ</t>
    </rPh>
    <rPh sb="4" eb="6">
      <t>ネンネン</t>
    </rPh>
    <rPh sb="6" eb="8">
      <t>ゾウカ</t>
    </rPh>
    <rPh sb="8" eb="10">
      <t>ケイコウ</t>
    </rPh>
    <rPh sb="14" eb="17">
      <t>ロウキュウカ</t>
    </rPh>
    <rPh sb="18" eb="19">
      <t>スス</t>
    </rPh>
    <rPh sb="24" eb="25">
      <t>カンガ</t>
    </rPh>
    <rPh sb="30" eb="32">
      <t>コンゴ</t>
    </rPh>
    <rPh sb="33" eb="34">
      <t>アラ</t>
    </rPh>
    <rPh sb="36" eb="38">
      <t>ハイスイ</t>
    </rPh>
    <rPh sb="38" eb="39">
      <t>ジョウ</t>
    </rPh>
    <rPh sb="40" eb="42">
      <t>ケンセツ</t>
    </rPh>
    <rPh sb="43" eb="45">
      <t>ヨテイ</t>
    </rPh>
    <rPh sb="52" eb="54">
      <t>スウチ</t>
    </rPh>
    <rPh sb="55" eb="57">
      <t>カイゼン</t>
    </rPh>
    <rPh sb="59" eb="61">
      <t>ミコ</t>
    </rPh>
    <rPh sb="68" eb="70">
      <t>ルイジ</t>
    </rPh>
    <rPh sb="70" eb="72">
      <t>ダンタイ</t>
    </rPh>
    <rPh sb="73" eb="74">
      <t>クラ</t>
    </rPh>
    <rPh sb="77" eb="79">
      <t>イゼン</t>
    </rPh>
    <rPh sb="82" eb="83">
      <t>ヒク</t>
    </rPh>
    <rPh sb="84" eb="86">
      <t>スイジュン</t>
    </rPh>
    <rPh sb="91" eb="93">
      <t>スウチ</t>
    </rPh>
    <rPh sb="94" eb="96">
      <t>ゾウカ</t>
    </rPh>
    <rPh sb="96" eb="98">
      <t>ケイコウ</t>
    </rPh>
    <rPh sb="102" eb="104">
      <t>コンゴ</t>
    </rPh>
    <rPh sb="105" eb="107">
      <t>ホウテイ</t>
    </rPh>
    <rPh sb="107" eb="109">
      <t>タイヨウ</t>
    </rPh>
    <rPh sb="109" eb="111">
      <t>ネンスウ</t>
    </rPh>
    <rPh sb="112" eb="113">
      <t>コ</t>
    </rPh>
    <rPh sb="115" eb="117">
      <t>カンロ</t>
    </rPh>
    <rPh sb="118" eb="120">
      <t>ゾウカ</t>
    </rPh>
    <rPh sb="124" eb="126">
      <t>ミコ</t>
    </rPh>
    <rPh sb="131" eb="133">
      <t>ロウキュウ</t>
    </rPh>
    <rPh sb="133" eb="134">
      <t>カン</t>
    </rPh>
    <rPh sb="134" eb="136">
      <t>コウシン</t>
    </rPh>
    <rPh sb="136" eb="138">
      <t>ケイカク</t>
    </rPh>
    <rPh sb="139" eb="140">
      <t>ソ</t>
    </rPh>
    <rPh sb="142" eb="145">
      <t>ケイカクテキ</t>
    </rPh>
    <rPh sb="146" eb="148">
      <t>カンロ</t>
    </rPh>
    <rPh sb="149" eb="151">
      <t>コウシン</t>
    </rPh>
    <rPh sb="152" eb="153">
      <t>オコナ</t>
    </rPh>
    <rPh sb="160" eb="162">
      <t>カンロ</t>
    </rPh>
    <rPh sb="162" eb="164">
      <t>コウシン</t>
    </rPh>
    <rPh sb="164" eb="165">
      <t>リツ</t>
    </rPh>
    <rPh sb="166" eb="168">
      <t>レイワ</t>
    </rPh>
    <rPh sb="168" eb="170">
      <t>ガンネン</t>
    </rPh>
    <rPh sb="170" eb="171">
      <t>ド</t>
    </rPh>
    <rPh sb="171" eb="173">
      <t>イコウ</t>
    </rPh>
    <rPh sb="173" eb="174">
      <t>ヒク</t>
    </rPh>
    <rPh sb="175" eb="177">
      <t>スイジュン</t>
    </rPh>
    <rPh sb="184" eb="186">
      <t>ルイジ</t>
    </rPh>
    <rPh sb="186" eb="188">
      <t>ダンタイ</t>
    </rPh>
    <rPh sb="189" eb="190">
      <t>クラ</t>
    </rPh>
    <rPh sb="193" eb="194">
      <t>ヒク</t>
    </rPh>
    <rPh sb="201" eb="203">
      <t>コンゴ</t>
    </rPh>
    <rPh sb="204" eb="206">
      <t>ハイスイ</t>
    </rPh>
    <rPh sb="206" eb="207">
      <t>ジョウ</t>
    </rPh>
    <rPh sb="208" eb="210">
      <t>ケンセツ</t>
    </rPh>
    <rPh sb="213" eb="216">
      <t>ドウスイジュン</t>
    </rPh>
    <rPh sb="222" eb="224">
      <t>ヨソウ</t>
    </rPh>
    <rPh sb="231" eb="232">
      <t>ゴ</t>
    </rPh>
    <rPh sb="233" eb="235">
      <t>カンロ</t>
    </rPh>
    <rPh sb="236" eb="238">
      <t>コウシン</t>
    </rPh>
    <rPh sb="239" eb="241">
      <t>キョウカ</t>
    </rPh>
    <phoneticPr fontId="4"/>
  </si>
  <si>
    <t>　経常収支比率は常に100％を上回っており、その他の指数を見てみても、経営の状況は健全だと言える。しかし、本市の給水収益は企業などの大口利用者の水需要の増減に左右される部分が大きいのが一つの特徴である。令和４年度以降は新たな配水場の建設のため、施設整備に係る投資額が増大する予定であるため、企業などの水需要の動向と投資による各指標への影響は注視していく必要がある。
　老朽化については、法定耐用年数を超えた管路は増加の一方であるが、管路の更新率は類似団体の平均を下回っている状況である。老朽管更新計画に基づく計画的な管路の更新と、配水場の更新後は管路の更新に力を入れていくことが必要である。
　今後は、大幅な収益の増加が見込めない中で、新たな配水場建設に係る投資を大規模に行う予定である。令和２年度に策定した鹿嶋市水道ビジョンを基に将来を見据えた計画的な事業運営に努めていく。</t>
    <rPh sb="1" eb="3">
      <t>ケイジョウ</t>
    </rPh>
    <rPh sb="3" eb="5">
      <t>シュウシ</t>
    </rPh>
    <rPh sb="5" eb="7">
      <t>ヒリツ</t>
    </rPh>
    <rPh sb="8" eb="9">
      <t>ツネ</t>
    </rPh>
    <rPh sb="15" eb="17">
      <t>ウワマワ</t>
    </rPh>
    <rPh sb="24" eb="25">
      <t>タ</t>
    </rPh>
    <rPh sb="26" eb="28">
      <t>シスウ</t>
    </rPh>
    <rPh sb="29" eb="30">
      <t>ミ</t>
    </rPh>
    <rPh sb="35" eb="37">
      <t>ケイエイ</t>
    </rPh>
    <rPh sb="38" eb="40">
      <t>ジョウキョウ</t>
    </rPh>
    <rPh sb="41" eb="43">
      <t>ケンゼン</t>
    </rPh>
    <rPh sb="45" eb="46">
      <t>イ</t>
    </rPh>
    <rPh sb="53" eb="55">
      <t>ホンシ</t>
    </rPh>
    <rPh sb="56" eb="58">
      <t>キュウスイ</t>
    </rPh>
    <rPh sb="58" eb="60">
      <t>シュウエキ</t>
    </rPh>
    <rPh sb="61" eb="63">
      <t>キギョウ</t>
    </rPh>
    <rPh sb="66" eb="68">
      <t>オオグチ</t>
    </rPh>
    <rPh sb="68" eb="71">
      <t>リヨウシャ</t>
    </rPh>
    <rPh sb="72" eb="73">
      <t>ミズ</t>
    </rPh>
    <rPh sb="73" eb="75">
      <t>ジュヨウ</t>
    </rPh>
    <rPh sb="76" eb="78">
      <t>ゾウゲン</t>
    </rPh>
    <rPh sb="79" eb="81">
      <t>サユウ</t>
    </rPh>
    <rPh sb="84" eb="86">
      <t>ブブン</t>
    </rPh>
    <rPh sb="87" eb="88">
      <t>オオ</t>
    </rPh>
    <rPh sb="92" eb="93">
      <t>ヒト</t>
    </rPh>
    <rPh sb="95" eb="97">
      <t>トクチョウ</t>
    </rPh>
    <rPh sb="101" eb="103">
      <t>レイワ</t>
    </rPh>
    <rPh sb="104" eb="106">
      <t>ネンド</t>
    </rPh>
    <rPh sb="106" eb="108">
      <t>イコウ</t>
    </rPh>
    <rPh sb="109" eb="110">
      <t>アラ</t>
    </rPh>
    <rPh sb="112" eb="114">
      <t>ハイスイ</t>
    </rPh>
    <rPh sb="114" eb="115">
      <t>ジョウ</t>
    </rPh>
    <rPh sb="116" eb="118">
      <t>ケンセツ</t>
    </rPh>
    <rPh sb="122" eb="124">
      <t>シセツ</t>
    </rPh>
    <rPh sb="124" eb="126">
      <t>セイビ</t>
    </rPh>
    <rPh sb="127" eb="128">
      <t>カカ</t>
    </rPh>
    <rPh sb="129" eb="131">
      <t>トウシ</t>
    </rPh>
    <rPh sb="131" eb="132">
      <t>ガク</t>
    </rPh>
    <rPh sb="133" eb="135">
      <t>ゾウダイ</t>
    </rPh>
    <rPh sb="137" eb="139">
      <t>ヨテイ</t>
    </rPh>
    <rPh sb="145" eb="147">
      <t>キギョウ</t>
    </rPh>
    <rPh sb="150" eb="151">
      <t>ミズ</t>
    </rPh>
    <rPh sb="151" eb="153">
      <t>ジュヨウ</t>
    </rPh>
    <rPh sb="154" eb="156">
      <t>ドウコウ</t>
    </rPh>
    <rPh sb="157" eb="159">
      <t>トウシ</t>
    </rPh>
    <rPh sb="162" eb="163">
      <t>カク</t>
    </rPh>
    <rPh sb="163" eb="165">
      <t>シヒョウ</t>
    </rPh>
    <rPh sb="167" eb="169">
      <t>エイキョウ</t>
    </rPh>
    <rPh sb="170" eb="172">
      <t>チュウシ</t>
    </rPh>
    <rPh sb="176" eb="178">
      <t>ヒツヨウ</t>
    </rPh>
    <rPh sb="184" eb="187">
      <t>ロウキュウカ</t>
    </rPh>
    <rPh sb="193" eb="195">
      <t>ホウテイ</t>
    </rPh>
    <rPh sb="195" eb="197">
      <t>タイヨウ</t>
    </rPh>
    <rPh sb="197" eb="199">
      <t>ネンスウ</t>
    </rPh>
    <rPh sb="200" eb="201">
      <t>コ</t>
    </rPh>
    <rPh sb="203" eb="205">
      <t>カンロ</t>
    </rPh>
    <rPh sb="206" eb="208">
      <t>ゾウカ</t>
    </rPh>
    <rPh sb="209" eb="211">
      <t>イッポウ</t>
    </rPh>
    <rPh sb="216" eb="218">
      <t>カンロ</t>
    </rPh>
    <rPh sb="219" eb="221">
      <t>コウシン</t>
    </rPh>
    <rPh sb="221" eb="222">
      <t>リツ</t>
    </rPh>
    <rPh sb="223" eb="225">
      <t>ルイジ</t>
    </rPh>
    <rPh sb="225" eb="227">
      <t>ダンタイ</t>
    </rPh>
    <rPh sb="228" eb="230">
      <t>ヘイキン</t>
    </rPh>
    <rPh sb="231" eb="233">
      <t>シタマワ</t>
    </rPh>
    <rPh sb="237" eb="239">
      <t>ジョウキョウ</t>
    </rPh>
    <rPh sb="243" eb="245">
      <t>ロウキュウ</t>
    </rPh>
    <rPh sb="245" eb="246">
      <t>カン</t>
    </rPh>
    <rPh sb="246" eb="248">
      <t>コウシン</t>
    </rPh>
    <rPh sb="248" eb="250">
      <t>ケイカク</t>
    </rPh>
    <rPh sb="251" eb="252">
      <t>モト</t>
    </rPh>
    <rPh sb="254" eb="257">
      <t>ケイカクテキ</t>
    </rPh>
    <rPh sb="258" eb="260">
      <t>カンロ</t>
    </rPh>
    <rPh sb="261" eb="263">
      <t>コウシン</t>
    </rPh>
    <rPh sb="265" eb="267">
      <t>ハイスイ</t>
    </rPh>
    <rPh sb="267" eb="268">
      <t>ジョウ</t>
    </rPh>
    <rPh sb="269" eb="271">
      <t>コウシン</t>
    </rPh>
    <rPh sb="271" eb="272">
      <t>ゴ</t>
    </rPh>
    <rPh sb="273" eb="275">
      <t>カンロ</t>
    </rPh>
    <rPh sb="276" eb="278">
      <t>コウシン</t>
    </rPh>
    <rPh sb="279" eb="280">
      <t>チカラ</t>
    </rPh>
    <rPh sb="281" eb="282">
      <t>イ</t>
    </rPh>
    <rPh sb="289" eb="291">
      <t>ヒツヨウ</t>
    </rPh>
    <rPh sb="297" eb="299">
      <t>コンゴ</t>
    </rPh>
    <rPh sb="301" eb="303">
      <t>オオハバ</t>
    </rPh>
    <rPh sb="304" eb="306">
      <t>シュウエキ</t>
    </rPh>
    <rPh sb="307" eb="309">
      <t>ゾウカ</t>
    </rPh>
    <rPh sb="310" eb="312">
      <t>ミコ</t>
    </rPh>
    <rPh sb="315" eb="316">
      <t>ナカ</t>
    </rPh>
    <rPh sb="318" eb="319">
      <t>アラ</t>
    </rPh>
    <rPh sb="321" eb="323">
      <t>ハイスイ</t>
    </rPh>
    <rPh sb="323" eb="324">
      <t>ジョウ</t>
    </rPh>
    <rPh sb="324" eb="326">
      <t>ケンセツ</t>
    </rPh>
    <rPh sb="327" eb="328">
      <t>カカ</t>
    </rPh>
    <rPh sb="329" eb="331">
      <t>トウシ</t>
    </rPh>
    <rPh sb="332" eb="335">
      <t>ダイキボ</t>
    </rPh>
    <rPh sb="336" eb="337">
      <t>オコナ</t>
    </rPh>
    <rPh sb="338" eb="340">
      <t>ヨテイ</t>
    </rPh>
    <rPh sb="344" eb="346">
      <t>レイワ</t>
    </rPh>
    <rPh sb="347" eb="349">
      <t>ネンド</t>
    </rPh>
    <rPh sb="350" eb="352">
      <t>サクテイ</t>
    </rPh>
    <rPh sb="354" eb="357">
      <t>カシマシ</t>
    </rPh>
    <rPh sb="357" eb="359">
      <t>スイドウ</t>
    </rPh>
    <rPh sb="364" eb="365">
      <t>モト</t>
    </rPh>
    <rPh sb="366" eb="368">
      <t>ショウライ</t>
    </rPh>
    <rPh sb="369" eb="371">
      <t>ミス</t>
    </rPh>
    <rPh sb="373" eb="376">
      <t>ケイカクテキ</t>
    </rPh>
    <rPh sb="377" eb="379">
      <t>ジギョウ</t>
    </rPh>
    <rPh sb="379" eb="381">
      <t>ウンエイ</t>
    </rPh>
    <rPh sb="382" eb="383">
      <t>ツト</t>
    </rPh>
    <phoneticPr fontId="4"/>
  </si>
  <si>
    <t>①企業などの大口利用者の水需要の増により、令和２年度に比べて数値は改善した。
②累積欠損金は発生していない。
③未払金の増等により流動負債が増加したため、比率は減少したが、類似団体と比べると以前として高い水準のままである。
④給水収益の増と企業債残高の減により比率は低下した。類似団体と比べても依然として低い水準のままであるが、今後は新たな配水場の建設に係る新規発行債の増加により、比率は増加すると予想している。
⑤有収水量の増加による給水原価の減により、数値は大幅に改善した。しかし、これは大口の利用者の利用量増によるもののため、これまでの推移を見ると、料金水準は適正と考える。
⑥年間有収水量の増により給水原価は減少したが、類似団体と比べると、依然として高い水準のままである。これは、給水人口密度が低いことから、配水管の延長が長くなり、経常費用が割高となる傾向があるためである。しかし、経営としては黒字が続いているので、現在の水準は適正であると考える。
⑦令和２年度の給水区域の統合により、認可水量を見直したことにより施設利用率は改善してきている。令和３は大口利用者の水需要の増により１日平均配水量が増加したことも要因である。
⑧昨年度に比べて数値は改善したが、これは大口利用者の有収水量の増によるものであり、漏水等による無収水量が減少したとは考え難い。漏水箇所の特定が急務であると考える。</t>
    <rPh sb="1" eb="3">
      <t>キギョウ</t>
    </rPh>
    <rPh sb="6" eb="8">
      <t>オオグチ</t>
    </rPh>
    <rPh sb="8" eb="11">
      <t>リヨウシャ</t>
    </rPh>
    <rPh sb="12" eb="13">
      <t>ミズ</t>
    </rPh>
    <rPh sb="13" eb="15">
      <t>ジュヨウ</t>
    </rPh>
    <rPh sb="16" eb="17">
      <t>ゾウ</t>
    </rPh>
    <rPh sb="27" eb="28">
      <t>クラ</t>
    </rPh>
    <rPh sb="30" eb="32">
      <t>スウチ</t>
    </rPh>
    <rPh sb="33" eb="35">
      <t>カイゼン</t>
    </rPh>
    <rPh sb="40" eb="42">
      <t>ルイセキ</t>
    </rPh>
    <rPh sb="42" eb="44">
      <t>ケッソン</t>
    </rPh>
    <rPh sb="44" eb="45">
      <t>キン</t>
    </rPh>
    <rPh sb="46" eb="48">
      <t>ハッセイ</t>
    </rPh>
    <rPh sb="56" eb="59">
      <t>ミバライキン</t>
    </rPh>
    <rPh sb="60" eb="61">
      <t>ゾウ</t>
    </rPh>
    <rPh sb="61" eb="62">
      <t>トウ</t>
    </rPh>
    <rPh sb="65" eb="67">
      <t>リュウドウ</t>
    </rPh>
    <rPh sb="67" eb="69">
      <t>フサイ</t>
    </rPh>
    <rPh sb="70" eb="72">
      <t>ゾウカ</t>
    </rPh>
    <rPh sb="77" eb="79">
      <t>ヒリツ</t>
    </rPh>
    <rPh sb="80" eb="82">
      <t>ゲンショウ</t>
    </rPh>
    <rPh sb="86" eb="88">
      <t>ルイジ</t>
    </rPh>
    <rPh sb="88" eb="90">
      <t>ダンタイ</t>
    </rPh>
    <rPh sb="91" eb="92">
      <t>クラ</t>
    </rPh>
    <rPh sb="95" eb="97">
      <t>イゼン</t>
    </rPh>
    <rPh sb="100" eb="101">
      <t>タカ</t>
    </rPh>
    <rPh sb="102" eb="104">
      <t>スイジュン</t>
    </rPh>
    <rPh sb="113" eb="115">
      <t>キュウスイ</t>
    </rPh>
    <rPh sb="115" eb="117">
      <t>シュウエキ</t>
    </rPh>
    <rPh sb="118" eb="119">
      <t>ゾウ</t>
    </rPh>
    <rPh sb="120" eb="122">
      <t>キギョウ</t>
    </rPh>
    <rPh sb="122" eb="123">
      <t>サイ</t>
    </rPh>
    <rPh sb="123" eb="125">
      <t>ザンダカ</t>
    </rPh>
    <rPh sb="126" eb="127">
      <t>ゲン</t>
    </rPh>
    <rPh sb="130" eb="132">
      <t>ヒリツ</t>
    </rPh>
    <rPh sb="133" eb="135">
      <t>テイカ</t>
    </rPh>
    <rPh sb="138" eb="140">
      <t>ルイジ</t>
    </rPh>
    <rPh sb="140" eb="142">
      <t>ダンタイ</t>
    </rPh>
    <rPh sb="143" eb="144">
      <t>クラ</t>
    </rPh>
    <rPh sb="147" eb="149">
      <t>イゼン</t>
    </rPh>
    <rPh sb="152" eb="153">
      <t>ヒク</t>
    </rPh>
    <rPh sb="154" eb="156">
      <t>スイジュン</t>
    </rPh>
    <rPh sb="164" eb="166">
      <t>コンゴ</t>
    </rPh>
    <rPh sb="167" eb="168">
      <t>アラ</t>
    </rPh>
    <rPh sb="170" eb="172">
      <t>ハイスイ</t>
    </rPh>
    <rPh sb="172" eb="173">
      <t>ジョウ</t>
    </rPh>
    <rPh sb="174" eb="176">
      <t>ケンセツ</t>
    </rPh>
    <rPh sb="177" eb="178">
      <t>カカ</t>
    </rPh>
    <rPh sb="179" eb="181">
      <t>シンキ</t>
    </rPh>
    <rPh sb="181" eb="183">
      <t>ハッコウ</t>
    </rPh>
    <rPh sb="183" eb="184">
      <t>サイ</t>
    </rPh>
    <rPh sb="185" eb="187">
      <t>ゾウカ</t>
    </rPh>
    <rPh sb="191" eb="193">
      <t>ヒリツ</t>
    </rPh>
    <rPh sb="194" eb="196">
      <t>ゾウカ</t>
    </rPh>
    <rPh sb="199" eb="201">
      <t>ヨソウ</t>
    </rPh>
    <rPh sb="208" eb="210">
      <t>ユウシュウ</t>
    </rPh>
    <rPh sb="210" eb="212">
      <t>スイリョウ</t>
    </rPh>
    <rPh sb="213" eb="215">
      <t>ゾウカ</t>
    </rPh>
    <rPh sb="218" eb="220">
      <t>キュウスイ</t>
    </rPh>
    <rPh sb="220" eb="222">
      <t>ゲンカ</t>
    </rPh>
    <rPh sb="223" eb="224">
      <t>ゲン</t>
    </rPh>
    <rPh sb="228" eb="230">
      <t>スウチ</t>
    </rPh>
    <rPh sb="231" eb="233">
      <t>オオハバ</t>
    </rPh>
    <rPh sb="234" eb="236">
      <t>カイゼン</t>
    </rPh>
    <rPh sb="246" eb="248">
      <t>オオグチ</t>
    </rPh>
    <rPh sb="249" eb="252">
      <t>リヨウシャ</t>
    </rPh>
    <rPh sb="253" eb="255">
      <t>リヨウ</t>
    </rPh>
    <rPh sb="255" eb="256">
      <t>リョウ</t>
    </rPh>
    <rPh sb="256" eb="257">
      <t>ゾウ</t>
    </rPh>
    <rPh sb="271" eb="273">
      <t>スイイ</t>
    </rPh>
    <rPh sb="274" eb="275">
      <t>ミ</t>
    </rPh>
    <rPh sb="278" eb="280">
      <t>リョウキン</t>
    </rPh>
    <rPh sb="280" eb="282">
      <t>スイジュン</t>
    </rPh>
    <rPh sb="283" eb="285">
      <t>テキセイ</t>
    </rPh>
    <rPh sb="286" eb="287">
      <t>カンガ</t>
    </rPh>
    <rPh sb="292" eb="294">
      <t>ネンカン</t>
    </rPh>
    <rPh sb="297" eb="298">
      <t>リョウ</t>
    </rPh>
    <rPh sb="299" eb="300">
      <t>ゾウ</t>
    </rPh>
    <rPh sb="303" eb="305">
      <t>キュウスイ</t>
    </rPh>
    <rPh sb="305" eb="307">
      <t>ゲンカ</t>
    </rPh>
    <rPh sb="308" eb="310">
      <t>ゲンショウ</t>
    </rPh>
    <rPh sb="314" eb="316">
      <t>ルイジ</t>
    </rPh>
    <rPh sb="316" eb="318">
      <t>ダンタイ</t>
    </rPh>
    <rPh sb="319" eb="320">
      <t>クラ</t>
    </rPh>
    <rPh sb="324" eb="326">
      <t>イゼン</t>
    </rPh>
    <rPh sb="329" eb="330">
      <t>タカ</t>
    </rPh>
    <rPh sb="331" eb="333">
      <t>スイジュン</t>
    </rPh>
    <rPh sb="344" eb="346">
      <t>キュウスイ</t>
    </rPh>
    <rPh sb="346" eb="348">
      <t>ジンコウ</t>
    </rPh>
    <rPh sb="348" eb="350">
      <t>ミツド</t>
    </rPh>
    <rPh sb="351" eb="352">
      <t>ヒク</t>
    </rPh>
    <rPh sb="358" eb="361">
      <t>ハイスイカン</t>
    </rPh>
    <rPh sb="362" eb="364">
      <t>エンチョウ</t>
    </rPh>
    <rPh sb="365" eb="366">
      <t>ナガ</t>
    </rPh>
    <rPh sb="370" eb="372">
      <t>ケイジョウ</t>
    </rPh>
    <rPh sb="372" eb="374">
      <t>ヒヨウ</t>
    </rPh>
    <rPh sb="375" eb="377">
      <t>ワリダカ</t>
    </rPh>
    <rPh sb="380" eb="382">
      <t>ケイコウ</t>
    </rPh>
    <rPh sb="395" eb="397">
      <t>ケイエイ</t>
    </rPh>
    <rPh sb="401" eb="403">
      <t>クロジ</t>
    </rPh>
    <rPh sb="404" eb="405">
      <t>ツヅ</t>
    </rPh>
    <rPh sb="412" eb="414">
      <t>ゲンザイ</t>
    </rPh>
    <rPh sb="415" eb="417">
      <t>スイジュン</t>
    </rPh>
    <rPh sb="418" eb="420">
      <t>テキセイ</t>
    </rPh>
    <rPh sb="424" eb="425">
      <t>カンガ</t>
    </rPh>
    <rPh sb="430" eb="432">
      <t>レイワ</t>
    </rPh>
    <rPh sb="433" eb="435">
      <t>ネンド</t>
    </rPh>
    <rPh sb="436" eb="438">
      <t>キュウスイ</t>
    </rPh>
    <rPh sb="438" eb="440">
      <t>クイキ</t>
    </rPh>
    <rPh sb="441" eb="443">
      <t>トウゴウ</t>
    </rPh>
    <rPh sb="447" eb="449">
      <t>ニンカ</t>
    </rPh>
    <rPh sb="449" eb="451">
      <t>スイリョウ</t>
    </rPh>
    <rPh sb="452" eb="454">
      <t>ミナオ</t>
    </rPh>
    <rPh sb="461" eb="463">
      <t>シセツ</t>
    </rPh>
    <rPh sb="463" eb="466">
      <t>リヨウリツ</t>
    </rPh>
    <rPh sb="467" eb="469">
      <t>カイゼン</t>
    </rPh>
    <rPh sb="476" eb="478">
      <t>レイワ</t>
    </rPh>
    <rPh sb="480" eb="482">
      <t>オオグチ</t>
    </rPh>
    <rPh sb="482" eb="485">
      <t>リヨウシャ</t>
    </rPh>
    <rPh sb="486" eb="487">
      <t>ミズ</t>
    </rPh>
    <rPh sb="487" eb="489">
      <t>ジュヨウ</t>
    </rPh>
    <rPh sb="490" eb="491">
      <t>ゾウ</t>
    </rPh>
    <rPh sb="495" eb="496">
      <t>ニチ</t>
    </rPh>
    <rPh sb="496" eb="498">
      <t>ヘイキン</t>
    </rPh>
    <rPh sb="498" eb="500">
      <t>ハイスイ</t>
    </rPh>
    <rPh sb="500" eb="501">
      <t>リョウ</t>
    </rPh>
    <rPh sb="502" eb="504">
      <t>ゾウカ</t>
    </rPh>
    <rPh sb="509" eb="511">
      <t>ヨウイン</t>
    </rPh>
    <rPh sb="517" eb="520">
      <t>サクネンド</t>
    </rPh>
    <rPh sb="521" eb="522">
      <t>クラ</t>
    </rPh>
    <rPh sb="524" eb="526">
      <t>スウチ</t>
    </rPh>
    <rPh sb="527" eb="529">
      <t>カイゼン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</si>
</sst>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1.57</c:v>
                </c:pt>
                <c:pt idx="1">
                  <c:v>1.1000000000000001</c:v>
                </c:pt>
                <c:pt idx="2">
                  <c:v>0.08</c:v>
                </c:pt>
                <c:pt idx="3">
                  <c:v>0.15</c:v>
                </c:pt>
                <c:pt idx="4">
                  <c:v>0.14000000000000001</c:v>
                </c:pt>
              </c:numCache>
            </c:numRef>
          </c:val>
          <c:extLst>
            <c:ext xmlns:c16="http://schemas.microsoft.com/office/drawing/2014/chart" uri="{C3380CC4-5D6E-409C-BE32-E72D297353CC}">
              <c16:uniqueId val="{00000000-FD4E-4A10-A790-6BD954D70B61}"/>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0.75</c:v>
                </c:pt>
                <c:pt idx="1">
                  <c:v>0.63</c:v>
                </c:pt>
                <c:pt idx="2">
                  <c:v>0.63</c:v>
                </c:pt>
                <c:pt idx="3">
                  <c:v>0.6</c:v>
                </c:pt>
                <c:pt idx="4">
                  <c:v>0.56000000000000005</c:v>
                </c:pt>
              </c:numCache>
            </c:numRef>
          </c:val>
          <c:smooth val="0"/>
          <c:extLst>
            <c:ext xmlns:c16="http://schemas.microsoft.com/office/drawing/2014/chart" uri="{C3380CC4-5D6E-409C-BE32-E72D297353CC}">
              <c16:uniqueId val="{00000001-FD4E-4A10-A790-6BD954D70B61}"/>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65.69</c:v>
                </c:pt>
                <c:pt idx="1">
                  <c:v>53.75</c:v>
                </c:pt>
                <c:pt idx="2">
                  <c:v>52.65</c:v>
                </c:pt>
                <c:pt idx="3">
                  <c:v>70.62</c:v>
                </c:pt>
                <c:pt idx="4">
                  <c:v>82.81</c:v>
                </c:pt>
              </c:numCache>
            </c:numRef>
          </c:val>
          <c:extLst>
            <c:ext xmlns:c16="http://schemas.microsoft.com/office/drawing/2014/chart" uri="{C3380CC4-5D6E-409C-BE32-E72D297353CC}">
              <c16:uniqueId val="{00000000-568E-4044-B444-6DFBA074EAA4}"/>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59.74</c:v>
                </c:pt>
                <c:pt idx="1">
                  <c:v>59.46</c:v>
                </c:pt>
                <c:pt idx="2">
                  <c:v>59.51</c:v>
                </c:pt>
                <c:pt idx="3">
                  <c:v>59.91</c:v>
                </c:pt>
                <c:pt idx="4">
                  <c:v>59.4</c:v>
                </c:pt>
              </c:numCache>
            </c:numRef>
          </c:val>
          <c:smooth val="0"/>
          <c:extLst>
            <c:ext xmlns:c16="http://schemas.microsoft.com/office/drawing/2014/chart" uri="{C3380CC4-5D6E-409C-BE32-E72D297353CC}">
              <c16:uniqueId val="{00000001-568E-4044-B444-6DFBA074EAA4}"/>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90.97</c:v>
                </c:pt>
                <c:pt idx="1">
                  <c:v>89.82</c:v>
                </c:pt>
                <c:pt idx="2">
                  <c:v>88.28</c:v>
                </c:pt>
                <c:pt idx="3">
                  <c:v>86.68</c:v>
                </c:pt>
                <c:pt idx="4">
                  <c:v>87.22</c:v>
                </c:pt>
              </c:numCache>
            </c:numRef>
          </c:val>
          <c:extLst>
            <c:ext xmlns:c16="http://schemas.microsoft.com/office/drawing/2014/chart" uri="{C3380CC4-5D6E-409C-BE32-E72D297353CC}">
              <c16:uniqueId val="{00000000-5223-4831-8F22-E18CC5CE7692}"/>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87.28</c:v>
                </c:pt>
                <c:pt idx="1">
                  <c:v>87.41</c:v>
                </c:pt>
                <c:pt idx="2">
                  <c:v>87.08</c:v>
                </c:pt>
                <c:pt idx="3">
                  <c:v>87.26</c:v>
                </c:pt>
                <c:pt idx="4">
                  <c:v>87.57</c:v>
                </c:pt>
              </c:numCache>
            </c:numRef>
          </c:val>
          <c:smooth val="0"/>
          <c:extLst>
            <c:ext xmlns:c16="http://schemas.microsoft.com/office/drawing/2014/chart" uri="{C3380CC4-5D6E-409C-BE32-E72D297353CC}">
              <c16:uniqueId val="{00000001-5223-4831-8F22-E18CC5CE7692}"/>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117.92</c:v>
                </c:pt>
                <c:pt idx="1">
                  <c:v>112.83</c:v>
                </c:pt>
                <c:pt idx="2">
                  <c:v>108.81</c:v>
                </c:pt>
                <c:pt idx="3">
                  <c:v>101.13</c:v>
                </c:pt>
                <c:pt idx="4">
                  <c:v>115.12</c:v>
                </c:pt>
              </c:numCache>
            </c:numRef>
          </c:val>
          <c:extLst>
            <c:ext xmlns:c16="http://schemas.microsoft.com/office/drawing/2014/chart" uri="{C3380CC4-5D6E-409C-BE32-E72D297353CC}">
              <c16:uniqueId val="{00000000-9C56-4F88-B57D-398A79776363}"/>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112.15</c:v>
                </c:pt>
                <c:pt idx="1">
                  <c:v>111.44</c:v>
                </c:pt>
                <c:pt idx="2">
                  <c:v>111.17</c:v>
                </c:pt>
                <c:pt idx="3">
                  <c:v>110.91</c:v>
                </c:pt>
                <c:pt idx="4">
                  <c:v>111.49</c:v>
                </c:pt>
              </c:numCache>
            </c:numRef>
          </c:val>
          <c:smooth val="0"/>
          <c:extLst>
            <c:ext xmlns:c16="http://schemas.microsoft.com/office/drawing/2014/chart" uri="{C3380CC4-5D6E-409C-BE32-E72D297353CC}">
              <c16:uniqueId val="{00000001-9C56-4F88-B57D-398A79776363}"/>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46.3</c:v>
                </c:pt>
                <c:pt idx="1">
                  <c:v>47.91</c:v>
                </c:pt>
                <c:pt idx="2">
                  <c:v>49.57</c:v>
                </c:pt>
                <c:pt idx="3">
                  <c:v>51.06</c:v>
                </c:pt>
                <c:pt idx="4">
                  <c:v>52.41</c:v>
                </c:pt>
              </c:numCache>
            </c:numRef>
          </c:val>
          <c:extLst>
            <c:ext xmlns:c16="http://schemas.microsoft.com/office/drawing/2014/chart" uri="{C3380CC4-5D6E-409C-BE32-E72D297353CC}">
              <c16:uniqueId val="{00000000-AE98-431C-9360-2809273E84C2}"/>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46.94</c:v>
                </c:pt>
                <c:pt idx="1">
                  <c:v>47.62</c:v>
                </c:pt>
                <c:pt idx="2">
                  <c:v>48.55</c:v>
                </c:pt>
                <c:pt idx="3">
                  <c:v>49.2</c:v>
                </c:pt>
                <c:pt idx="4">
                  <c:v>50.01</c:v>
                </c:pt>
              </c:numCache>
            </c:numRef>
          </c:val>
          <c:smooth val="0"/>
          <c:extLst>
            <c:ext xmlns:c16="http://schemas.microsoft.com/office/drawing/2014/chart" uri="{C3380CC4-5D6E-409C-BE32-E72D297353CC}">
              <c16:uniqueId val="{00000001-AE98-431C-9360-2809273E84C2}"/>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9.5500000000000007</c:v>
                </c:pt>
                <c:pt idx="1">
                  <c:v>9.66</c:v>
                </c:pt>
                <c:pt idx="2">
                  <c:v>11.08</c:v>
                </c:pt>
                <c:pt idx="3">
                  <c:v>14.14</c:v>
                </c:pt>
                <c:pt idx="4">
                  <c:v>15.72</c:v>
                </c:pt>
              </c:numCache>
            </c:numRef>
          </c:val>
          <c:extLst>
            <c:ext xmlns:c16="http://schemas.microsoft.com/office/drawing/2014/chart" uri="{C3380CC4-5D6E-409C-BE32-E72D297353CC}">
              <c16:uniqueId val="{00000000-FAFD-46C5-9882-CEFBF7C9B089}"/>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14.48</c:v>
                </c:pt>
                <c:pt idx="1">
                  <c:v>16.27</c:v>
                </c:pt>
                <c:pt idx="2">
                  <c:v>17.11</c:v>
                </c:pt>
                <c:pt idx="3">
                  <c:v>18.329999999999998</c:v>
                </c:pt>
                <c:pt idx="4">
                  <c:v>20.27</c:v>
                </c:pt>
              </c:numCache>
            </c:numRef>
          </c:val>
          <c:smooth val="0"/>
          <c:extLst>
            <c:ext xmlns:c16="http://schemas.microsoft.com/office/drawing/2014/chart" uri="{C3380CC4-5D6E-409C-BE32-E72D297353CC}">
              <c16:uniqueId val="{00000001-FAFD-46C5-9882-CEFBF7C9B089}"/>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466-4044-B4B9-F19D2BA2F24C}"/>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c:v>
                </c:pt>
                <c:pt idx="1">
                  <c:v>1.03</c:v>
                </c:pt>
                <c:pt idx="2">
                  <c:v>0.78</c:v>
                </c:pt>
                <c:pt idx="3">
                  <c:v>0.92</c:v>
                </c:pt>
                <c:pt idx="4">
                  <c:v>0.87</c:v>
                </c:pt>
              </c:numCache>
            </c:numRef>
          </c:val>
          <c:smooth val="0"/>
          <c:extLst>
            <c:ext xmlns:c16="http://schemas.microsoft.com/office/drawing/2014/chart" uri="{C3380CC4-5D6E-409C-BE32-E72D297353CC}">
              <c16:uniqueId val="{00000001-9466-4044-B4B9-F19D2BA2F24C}"/>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543.6</c:v>
                </c:pt>
                <c:pt idx="1">
                  <c:v>634.78</c:v>
                </c:pt>
                <c:pt idx="2">
                  <c:v>665.21</c:v>
                </c:pt>
                <c:pt idx="3">
                  <c:v>659.41</c:v>
                </c:pt>
                <c:pt idx="4">
                  <c:v>445.49</c:v>
                </c:pt>
              </c:numCache>
            </c:numRef>
          </c:val>
          <c:extLst>
            <c:ext xmlns:c16="http://schemas.microsoft.com/office/drawing/2014/chart" uri="{C3380CC4-5D6E-409C-BE32-E72D297353CC}">
              <c16:uniqueId val="{00000000-C200-43A2-A4A3-E748D271EB3C}"/>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355.5</c:v>
                </c:pt>
                <c:pt idx="1">
                  <c:v>349.83</c:v>
                </c:pt>
                <c:pt idx="2">
                  <c:v>360.86</c:v>
                </c:pt>
                <c:pt idx="3">
                  <c:v>350.79</c:v>
                </c:pt>
                <c:pt idx="4">
                  <c:v>354.57</c:v>
                </c:pt>
              </c:numCache>
            </c:numRef>
          </c:val>
          <c:smooth val="0"/>
          <c:extLst>
            <c:ext xmlns:c16="http://schemas.microsoft.com/office/drawing/2014/chart" uri="{C3380CC4-5D6E-409C-BE32-E72D297353CC}">
              <c16:uniqueId val="{00000001-C200-43A2-A4A3-E748D271EB3C}"/>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262.01</c:v>
                </c:pt>
                <c:pt idx="1">
                  <c:v>271.43</c:v>
                </c:pt>
                <c:pt idx="2">
                  <c:v>273.69</c:v>
                </c:pt>
                <c:pt idx="3">
                  <c:v>275.17</c:v>
                </c:pt>
                <c:pt idx="4">
                  <c:v>226.58</c:v>
                </c:pt>
              </c:numCache>
            </c:numRef>
          </c:val>
          <c:extLst>
            <c:ext xmlns:c16="http://schemas.microsoft.com/office/drawing/2014/chart" uri="{C3380CC4-5D6E-409C-BE32-E72D297353CC}">
              <c16:uniqueId val="{00000000-15D8-4E68-9A4B-0CDA9C333CED}"/>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312.58</c:v>
                </c:pt>
                <c:pt idx="1">
                  <c:v>314.87</c:v>
                </c:pt>
                <c:pt idx="2">
                  <c:v>309.27999999999997</c:v>
                </c:pt>
                <c:pt idx="3">
                  <c:v>322.92</c:v>
                </c:pt>
                <c:pt idx="4">
                  <c:v>303.45999999999998</c:v>
                </c:pt>
              </c:numCache>
            </c:numRef>
          </c:val>
          <c:smooth val="0"/>
          <c:extLst>
            <c:ext xmlns:c16="http://schemas.microsoft.com/office/drawing/2014/chart" uri="{C3380CC4-5D6E-409C-BE32-E72D297353CC}">
              <c16:uniqueId val="{00000001-15D8-4E68-9A4B-0CDA9C333CED}"/>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108.51</c:v>
                </c:pt>
                <c:pt idx="1">
                  <c:v>103.59</c:v>
                </c:pt>
                <c:pt idx="2">
                  <c:v>99.47</c:v>
                </c:pt>
                <c:pt idx="3">
                  <c:v>96.82</c:v>
                </c:pt>
                <c:pt idx="4">
                  <c:v>111.41</c:v>
                </c:pt>
              </c:numCache>
            </c:numRef>
          </c:val>
          <c:extLst>
            <c:ext xmlns:c16="http://schemas.microsoft.com/office/drawing/2014/chart" uri="{C3380CC4-5D6E-409C-BE32-E72D297353CC}">
              <c16:uniqueId val="{00000000-02E1-4115-8187-C7303F41806A}"/>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104.57</c:v>
                </c:pt>
                <c:pt idx="1">
                  <c:v>103.54</c:v>
                </c:pt>
                <c:pt idx="2">
                  <c:v>103.32</c:v>
                </c:pt>
                <c:pt idx="3">
                  <c:v>100.85</c:v>
                </c:pt>
                <c:pt idx="4">
                  <c:v>103.79</c:v>
                </c:pt>
              </c:numCache>
            </c:numRef>
          </c:val>
          <c:smooth val="0"/>
          <c:extLst>
            <c:ext xmlns:c16="http://schemas.microsoft.com/office/drawing/2014/chart" uri="{C3380CC4-5D6E-409C-BE32-E72D297353CC}">
              <c16:uniqueId val="{00000001-02E1-4115-8187-C7303F41806A}"/>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230.09</c:v>
                </c:pt>
                <c:pt idx="1">
                  <c:v>240.43</c:v>
                </c:pt>
                <c:pt idx="2">
                  <c:v>250.17</c:v>
                </c:pt>
                <c:pt idx="3">
                  <c:v>254.06</c:v>
                </c:pt>
                <c:pt idx="4">
                  <c:v>223.09</c:v>
                </c:pt>
              </c:numCache>
            </c:numRef>
          </c:val>
          <c:extLst>
            <c:ext xmlns:c16="http://schemas.microsoft.com/office/drawing/2014/chart" uri="{C3380CC4-5D6E-409C-BE32-E72D297353CC}">
              <c16:uniqueId val="{00000000-05BA-4183-B896-85EC3FEEE7E6}"/>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165.47</c:v>
                </c:pt>
                <c:pt idx="1">
                  <c:v>167.46</c:v>
                </c:pt>
                <c:pt idx="2">
                  <c:v>168.56</c:v>
                </c:pt>
                <c:pt idx="3">
                  <c:v>167.1</c:v>
                </c:pt>
                <c:pt idx="4">
                  <c:v>167.86</c:v>
                </c:pt>
              </c:numCache>
            </c:numRef>
          </c:val>
          <c:smooth val="0"/>
          <c:extLst>
            <c:ext xmlns:c16="http://schemas.microsoft.com/office/drawing/2014/chart" uri="{C3380CC4-5D6E-409C-BE32-E72D297353CC}">
              <c16:uniqueId val="{00000001-05BA-4183-B896-85EC3FEEE7E6}"/>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E19" zoomScale="95" zoomScaleNormal="95"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15">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15">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7" t="str">
        <f>データ!H6</f>
        <v>茨城県　鹿嶋市</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6"/>
      <c r="D7" s="46"/>
      <c r="E7" s="46"/>
      <c r="F7" s="46"/>
      <c r="G7" s="46"/>
      <c r="H7" s="46"/>
      <c r="I7" s="45" t="s">
        <v>2</v>
      </c>
      <c r="J7" s="46"/>
      <c r="K7" s="46"/>
      <c r="L7" s="46"/>
      <c r="M7" s="46"/>
      <c r="N7" s="46"/>
      <c r="O7" s="67"/>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79" t="s">
        <v>9</v>
      </c>
      <c r="BM7" s="80"/>
      <c r="BN7" s="80"/>
      <c r="BO7" s="80"/>
      <c r="BP7" s="80"/>
      <c r="BQ7" s="80"/>
      <c r="BR7" s="80"/>
      <c r="BS7" s="80"/>
      <c r="BT7" s="80"/>
      <c r="BU7" s="80"/>
      <c r="BV7" s="80"/>
      <c r="BW7" s="80"/>
      <c r="BX7" s="80"/>
      <c r="BY7" s="81"/>
    </row>
    <row r="8" spans="1:78" ht="18.75" customHeight="1" x14ac:dyDescent="0.15">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A4</v>
      </c>
      <c r="X8" s="75"/>
      <c r="Y8" s="75"/>
      <c r="Z8" s="75"/>
      <c r="AA8" s="75"/>
      <c r="AB8" s="75"/>
      <c r="AC8" s="75"/>
      <c r="AD8" s="75" t="str">
        <f>データ!$M$6</f>
        <v>非設置</v>
      </c>
      <c r="AE8" s="75"/>
      <c r="AF8" s="75"/>
      <c r="AG8" s="75"/>
      <c r="AH8" s="75"/>
      <c r="AI8" s="75"/>
      <c r="AJ8" s="75"/>
      <c r="AK8" s="2"/>
      <c r="AL8" s="66">
        <f>データ!$R$6</f>
        <v>67031</v>
      </c>
      <c r="AM8" s="66"/>
      <c r="AN8" s="66"/>
      <c r="AO8" s="66"/>
      <c r="AP8" s="66"/>
      <c r="AQ8" s="66"/>
      <c r="AR8" s="66"/>
      <c r="AS8" s="66"/>
      <c r="AT8" s="37">
        <f>データ!$S$6</f>
        <v>106.04</v>
      </c>
      <c r="AU8" s="38"/>
      <c r="AV8" s="38"/>
      <c r="AW8" s="38"/>
      <c r="AX8" s="38"/>
      <c r="AY8" s="38"/>
      <c r="AZ8" s="38"/>
      <c r="BA8" s="38"/>
      <c r="BB8" s="55">
        <f>データ!$T$6</f>
        <v>632.13</v>
      </c>
      <c r="BC8" s="55"/>
      <c r="BD8" s="55"/>
      <c r="BE8" s="55"/>
      <c r="BF8" s="55"/>
      <c r="BG8" s="55"/>
      <c r="BH8" s="55"/>
      <c r="BI8" s="55"/>
      <c r="BJ8" s="3"/>
      <c r="BK8" s="3"/>
      <c r="BL8" s="68" t="s">
        <v>10</v>
      </c>
      <c r="BM8" s="69"/>
      <c r="BN8" s="70" t="s">
        <v>11</v>
      </c>
      <c r="BO8" s="70"/>
      <c r="BP8" s="70"/>
      <c r="BQ8" s="70"/>
      <c r="BR8" s="70"/>
      <c r="BS8" s="70"/>
      <c r="BT8" s="70"/>
      <c r="BU8" s="70"/>
      <c r="BV8" s="70"/>
      <c r="BW8" s="70"/>
      <c r="BX8" s="70"/>
      <c r="BY8" s="71"/>
    </row>
    <row r="9" spans="1:78" ht="18.75" customHeight="1" x14ac:dyDescent="0.15">
      <c r="A9" s="2"/>
      <c r="B9" s="45" t="s">
        <v>12</v>
      </c>
      <c r="C9" s="46"/>
      <c r="D9" s="46"/>
      <c r="E9" s="46"/>
      <c r="F9" s="46"/>
      <c r="G9" s="46"/>
      <c r="H9" s="46"/>
      <c r="I9" s="45" t="s">
        <v>13</v>
      </c>
      <c r="J9" s="46"/>
      <c r="K9" s="46"/>
      <c r="L9" s="46"/>
      <c r="M9" s="46"/>
      <c r="N9" s="46"/>
      <c r="O9" s="67"/>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15">
      <c r="A10" s="2"/>
      <c r="B10" s="37" t="str">
        <f>データ!$N$6</f>
        <v>-</v>
      </c>
      <c r="C10" s="38"/>
      <c r="D10" s="38"/>
      <c r="E10" s="38"/>
      <c r="F10" s="38"/>
      <c r="G10" s="38"/>
      <c r="H10" s="38"/>
      <c r="I10" s="37">
        <f>データ!$O$6</f>
        <v>59.79</v>
      </c>
      <c r="J10" s="38"/>
      <c r="K10" s="38"/>
      <c r="L10" s="38"/>
      <c r="M10" s="38"/>
      <c r="N10" s="38"/>
      <c r="O10" s="65"/>
      <c r="P10" s="55">
        <f>データ!$P$6</f>
        <v>78.430000000000007</v>
      </c>
      <c r="Q10" s="55"/>
      <c r="R10" s="55"/>
      <c r="S10" s="55"/>
      <c r="T10" s="55"/>
      <c r="U10" s="55"/>
      <c r="V10" s="55"/>
      <c r="W10" s="66">
        <f>データ!$Q$6</f>
        <v>3905</v>
      </c>
      <c r="X10" s="66"/>
      <c r="Y10" s="66"/>
      <c r="Z10" s="66"/>
      <c r="AA10" s="66"/>
      <c r="AB10" s="66"/>
      <c r="AC10" s="66"/>
      <c r="AD10" s="2"/>
      <c r="AE10" s="2"/>
      <c r="AF10" s="2"/>
      <c r="AG10" s="2"/>
      <c r="AH10" s="2"/>
      <c r="AI10" s="2"/>
      <c r="AJ10" s="2"/>
      <c r="AK10" s="2"/>
      <c r="AL10" s="66">
        <f>データ!$U$6</f>
        <v>52328</v>
      </c>
      <c r="AM10" s="66"/>
      <c r="AN10" s="66"/>
      <c r="AO10" s="66"/>
      <c r="AP10" s="66"/>
      <c r="AQ10" s="66"/>
      <c r="AR10" s="66"/>
      <c r="AS10" s="66"/>
      <c r="AT10" s="37">
        <f>データ!$V$6</f>
        <v>106.02</v>
      </c>
      <c r="AU10" s="38"/>
      <c r="AV10" s="38"/>
      <c r="AW10" s="38"/>
      <c r="AX10" s="38"/>
      <c r="AY10" s="38"/>
      <c r="AZ10" s="38"/>
      <c r="BA10" s="38"/>
      <c r="BB10" s="55">
        <f>データ!$W$6</f>
        <v>493.57</v>
      </c>
      <c r="BC10" s="55"/>
      <c r="BD10" s="55"/>
      <c r="BE10" s="55"/>
      <c r="BF10" s="55"/>
      <c r="BG10" s="55"/>
      <c r="BH10" s="55"/>
      <c r="BI10" s="55"/>
      <c r="BJ10" s="2"/>
      <c r="BK10" s="2"/>
      <c r="BL10" s="56" t="s">
        <v>21</v>
      </c>
      <c r="BM10" s="57"/>
      <c r="BN10" s="58" t="s">
        <v>22</v>
      </c>
      <c r="BO10" s="58"/>
      <c r="BP10" s="58"/>
      <c r="BQ10" s="58"/>
      <c r="BR10" s="58"/>
      <c r="BS10" s="58"/>
      <c r="BT10" s="58"/>
      <c r="BU10" s="58"/>
      <c r="BV10" s="58"/>
      <c r="BW10" s="58"/>
      <c r="BX10" s="58"/>
      <c r="BY10" s="5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31" t="s">
        <v>25</v>
      </c>
      <c r="BM14" s="32"/>
      <c r="BN14" s="32"/>
      <c r="BO14" s="32"/>
      <c r="BP14" s="32"/>
      <c r="BQ14" s="32"/>
      <c r="BR14" s="32"/>
      <c r="BS14" s="32"/>
      <c r="BT14" s="32"/>
      <c r="BU14" s="32"/>
      <c r="BV14" s="32"/>
      <c r="BW14" s="32"/>
      <c r="BX14" s="32"/>
      <c r="BY14" s="32"/>
      <c r="BZ14" s="33"/>
    </row>
    <row r="15" spans="1:78" ht="13.5" customHeight="1" x14ac:dyDescent="0.15">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113</v>
      </c>
      <c r="BM16" s="40"/>
      <c r="BN16" s="40"/>
      <c r="BO16" s="40"/>
      <c r="BP16" s="40"/>
      <c r="BQ16" s="40"/>
      <c r="BR16" s="40"/>
      <c r="BS16" s="40"/>
      <c r="BT16" s="40"/>
      <c r="BU16" s="40"/>
      <c r="BV16" s="40"/>
      <c r="BW16" s="40"/>
      <c r="BX16" s="40"/>
      <c r="BY16" s="40"/>
      <c r="BZ16" s="4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111</v>
      </c>
      <c r="BM47" s="40"/>
      <c r="BN47" s="40"/>
      <c r="BO47" s="40"/>
      <c r="BP47" s="40"/>
      <c r="BQ47" s="40"/>
      <c r="BR47" s="40"/>
      <c r="BS47" s="40"/>
      <c r="BT47" s="40"/>
      <c r="BU47" s="40"/>
      <c r="BV47" s="40"/>
      <c r="BW47" s="40"/>
      <c r="BX47" s="40"/>
      <c r="BY47" s="40"/>
      <c r="BZ47" s="4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15">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x14ac:dyDescent="0.15">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112</v>
      </c>
      <c r="BM66" s="40"/>
      <c r="BN66" s="40"/>
      <c r="BO66" s="40"/>
      <c r="BP66" s="40"/>
      <c r="BQ66" s="40"/>
      <c r="BR66" s="40"/>
      <c r="BS66" s="40"/>
      <c r="BT66" s="40"/>
      <c r="BU66" s="40"/>
      <c r="BV66" s="40"/>
      <c r="BW66" s="40"/>
      <c r="BX66" s="40"/>
      <c r="BY66" s="40"/>
      <c r="BZ66" s="4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2"/>
      <c r="BM82" s="53"/>
      <c r="BN82" s="53"/>
      <c r="BO82" s="53"/>
      <c r="BP82" s="53"/>
      <c r="BQ82" s="53"/>
      <c r="BR82" s="53"/>
      <c r="BS82" s="53"/>
      <c r="BT82" s="53"/>
      <c r="BU82" s="53"/>
      <c r="BV82" s="53"/>
      <c r="BW82" s="53"/>
      <c r="BX82" s="53"/>
      <c r="BY82" s="53"/>
      <c r="BZ82" s="54"/>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6AFy/6/BmukBZs4TSiwo9Kv7nQX3yUlA7V5bUOLEJ9SLiBM1k+vgg0UMrS45Yi0tNFsIy2zCgc/b4uW0YbsSBA==" saltValue="e2yLT68q3Vjr18ggSfEGkw=="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82228</v>
      </c>
      <c r="D6" s="20">
        <f t="shared" si="3"/>
        <v>46</v>
      </c>
      <c r="E6" s="20">
        <f t="shared" si="3"/>
        <v>1</v>
      </c>
      <c r="F6" s="20">
        <f t="shared" si="3"/>
        <v>0</v>
      </c>
      <c r="G6" s="20">
        <f t="shared" si="3"/>
        <v>1</v>
      </c>
      <c r="H6" s="20" t="str">
        <f t="shared" si="3"/>
        <v>茨城県　鹿嶋市</v>
      </c>
      <c r="I6" s="20" t="str">
        <f t="shared" si="3"/>
        <v>法適用</v>
      </c>
      <c r="J6" s="20" t="str">
        <f t="shared" si="3"/>
        <v>水道事業</v>
      </c>
      <c r="K6" s="20" t="str">
        <f t="shared" si="3"/>
        <v>末端給水事業</v>
      </c>
      <c r="L6" s="20" t="str">
        <f t="shared" si="3"/>
        <v>A4</v>
      </c>
      <c r="M6" s="20" t="str">
        <f t="shared" si="3"/>
        <v>非設置</v>
      </c>
      <c r="N6" s="21" t="str">
        <f t="shared" si="3"/>
        <v>-</v>
      </c>
      <c r="O6" s="21">
        <f t="shared" si="3"/>
        <v>59.79</v>
      </c>
      <c r="P6" s="21">
        <f t="shared" si="3"/>
        <v>78.430000000000007</v>
      </c>
      <c r="Q6" s="21">
        <f t="shared" si="3"/>
        <v>3905</v>
      </c>
      <c r="R6" s="21">
        <f t="shared" si="3"/>
        <v>67031</v>
      </c>
      <c r="S6" s="21">
        <f t="shared" si="3"/>
        <v>106.04</v>
      </c>
      <c r="T6" s="21">
        <f t="shared" si="3"/>
        <v>632.13</v>
      </c>
      <c r="U6" s="21">
        <f t="shared" si="3"/>
        <v>52328</v>
      </c>
      <c r="V6" s="21">
        <f t="shared" si="3"/>
        <v>106.02</v>
      </c>
      <c r="W6" s="21">
        <f t="shared" si="3"/>
        <v>493.57</v>
      </c>
      <c r="X6" s="22">
        <f>IF(X7="",NA(),X7)</f>
        <v>117.92</v>
      </c>
      <c r="Y6" s="22">
        <f t="shared" ref="Y6:AG6" si="4">IF(Y7="",NA(),Y7)</f>
        <v>112.83</v>
      </c>
      <c r="Z6" s="22">
        <f t="shared" si="4"/>
        <v>108.81</v>
      </c>
      <c r="AA6" s="22">
        <f t="shared" si="4"/>
        <v>101.13</v>
      </c>
      <c r="AB6" s="22">
        <f t="shared" si="4"/>
        <v>115.12</v>
      </c>
      <c r="AC6" s="22">
        <f t="shared" si="4"/>
        <v>112.15</v>
      </c>
      <c r="AD6" s="22">
        <f t="shared" si="4"/>
        <v>111.44</v>
      </c>
      <c r="AE6" s="22">
        <f t="shared" si="4"/>
        <v>111.17</v>
      </c>
      <c r="AF6" s="22">
        <f t="shared" si="4"/>
        <v>110.91</v>
      </c>
      <c r="AG6" s="22">
        <f t="shared" si="4"/>
        <v>111.49</v>
      </c>
      <c r="AH6" s="21" t="str">
        <f>IF(AH7="","",IF(AH7="-","【-】","【"&amp;SUBSTITUTE(TEXT(AH7,"#,##0.00"),"-","△")&amp;"】"))</f>
        <v>【111.39】</v>
      </c>
      <c r="AI6" s="21">
        <f>IF(AI7="",NA(),AI7)</f>
        <v>0</v>
      </c>
      <c r="AJ6" s="21">
        <f t="shared" ref="AJ6:AR6" si="5">IF(AJ7="",NA(),AJ7)</f>
        <v>0</v>
      </c>
      <c r="AK6" s="21">
        <f t="shared" si="5"/>
        <v>0</v>
      </c>
      <c r="AL6" s="21">
        <f t="shared" si="5"/>
        <v>0</v>
      </c>
      <c r="AM6" s="21">
        <f t="shared" si="5"/>
        <v>0</v>
      </c>
      <c r="AN6" s="22">
        <f t="shared" si="5"/>
        <v>1</v>
      </c>
      <c r="AO6" s="22">
        <f t="shared" si="5"/>
        <v>1.03</v>
      </c>
      <c r="AP6" s="22">
        <f t="shared" si="5"/>
        <v>0.78</v>
      </c>
      <c r="AQ6" s="22">
        <f t="shared" si="5"/>
        <v>0.92</v>
      </c>
      <c r="AR6" s="22">
        <f t="shared" si="5"/>
        <v>0.87</v>
      </c>
      <c r="AS6" s="21" t="str">
        <f>IF(AS7="","",IF(AS7="-","【-】","【"&amp;SUBSTITUTE(TEXT(AS7,"#,##0.00"),"-","△")&amp;"】"))</f>
        <v>【1.30】</v>
      </c>
      <c r="AT6" s="22">
        <f>IF(AT7="",NA(),AT7)</f>
        <v>543.6</v>
      </c>
      <c r="AU6" s="22">
        <f t="shared" ref="AU6:BC6" si="6">IF(AU7="",NA(),AU7)</f>
        <v>634.78</v>
      </c>
      <c r="AV6" s="22">
        <f t="shared" si="6"/>
        <v>665.21</v>
      </c>
      <c r="AW6" s="22">
        <f t="shared" si="6"/>
        <v>659.41</v>
      </c>
      <c r="AX6" s="22">
        <f t="shared" si="6"/>
        <v>445.49</v>
      </c>
      <c r="AY6" s="22">
        <f t="shared" si="6"/>
        <v>355.5</v>
      </c>
      <c r="AZ6" s="22">
        <f t="shared" si="6"/>
        <v>349.83</v>
      </c>
      <c r="BA6" s="22">
        <f t="shared" si="6"/>
        <v>360.86</v>
      </c>
      <c r="BB6" s="22">
        <f t="shared" si="6"/>
        <v>350.79</v>
      </c>
      <c r="BC6" s="22">
        <f t="shared" si="6"/>
        <v>354.57</v>
      </c>
      <c r="BD6" s="21" t="str">
        <f>IF(BD7="","",IF(BD7="-","【-】","【"&amp;SUBSTITUTE(TEXT(BD7,"#,##0.00"),"-","△")&amp;"】"))</f>
        <v>【261.51】</v>
      </c>
      <c r="BE6" s="22">
        <f>IF(BE7="",NA(),BE7)</f>
        <v>262.01</v>
      </c>
      <c r="BF6" s="22">
        <f t="shared" ref="BF6:BN6" si="7">IF(BF7="",NA(),BF7)</f>
        <v>271.43</v>
      </c>
      <c r="BG6" s="22">
        <f t="shared" si="7"/>
        <v>273.69</v>
      </c>
      <c r="BH6" s="22">
        <f t="shared" si="7"/>
        <v>275.17</v>
      </c>
      <c r="BI6" s="22">
        <f t="shared" si="7"/>
        <v>226.58</v>
      </c>
      <c r="BJ6" s="22">
        <f t="shared" si="7"/>
        <v>312.58</v>
      </c>
      <c r="BK6" s="22">
        <f t="shared" si="7"/>
        <v>314.87</v>
      </c>
      <c r="BL6" s="22">
        <f t="shared" si="7"/>
        <v>309.27999999999997</v>
      </c>
      <c r="BM6" s="22">
        <f t="shared" si="7"/>
        <v>322.92</v>
      </c>
      <c r="BN6" s="22">
        <f t="shared" si="7"/>
        <v>303.45999999999998</v>
      </c>
      <c r="BO6" s="21" t="str">
        <f>IF(BO7="","",IF(BO7="-","【-】","【"&amp;SUBSTITUTE(TEXT(BO7,"#,##0.00"),"-","△")&amp;"】"))</f>
        <v>【265.16】</v>
      </c>
      <c r="BP6" s="22">
        <f>IF(BP7="",NA(),BP7)</f>
        <v>108.51</v>
      </c>
      <c r="BQ6" s="22">
        <f t="shared" ref="BQ6:BY6" si="8">IF(BQ7="",NA(),BQ7)</f>
        <v>103.59</v>
      </c>
      <c r="BR6" s="22">
        <f t="shared" si="8"/>
        <v>99.47</v>
      </c>
      <c r="BS6" s="22">
        <f t="shared" si="8"/>
        <v>96.82</v>
      </c>
      <c r="BT6" s="22">
        <f t="shared" si="8"/>
        <v>111.41</v>
      </c>
      <c r="BU6" s="22">
        <f t="shared" si="8"/>
        <v>104.57</v>
      </c>
      <c r="BV6" s="22">
        <f t="shared" si="8"/>
        <v>103.54</v>
      </c>
      <c r="BW6" s="22">
        <f t="shared" si="8"/>
        <v>103.32</v>
      </c>
      <c r="BX6" s="22">
        <f t="shared" si="8"/>
        <v>100.85</v>
      </c>
      <c r="BY6" s="22">
        <f t="shared" si="8"/>
        <v>103.79</v>
      </c>
      <c r="BZ6" s="21" t="str">
        <f>IF(BZ7="","",IF(BZ7="-","【-】","【"&amp;SUBSTITUTE(TEXT(BZ7,"#,##0.00"),"-","△")&amp;"】"))</f>
        <v>【102.35】</v>
      </c>
      <c r="CA6" s="22">
        <f>IF(CA7="",NA(),CA7)</f>
        <v>230.09</v>
      </c>
      <c r="CB6" s="22">
        <f t="shared" ref="CB6:CJ6" si="9">IF(CB7="",NA(),CB7)</f>
        <v>240.43</v>
      </c>
      <c r="CC6" s="22">
        <f t="shared" si="9"/>
        <v>250.17</v>
      </c>
      <c r="CD6" s="22">
        <f t="shared" si="9"/>
        <v>254.06</v>
      </c>
      <c r="CE6" s="22">
        <f t="shared" si="9"/>
        <v>223.09</v>
      </c>
      <c r="CF6" s="22">
        <f t="shared" si="9"/>
        <v>165.47</v>
      </c>
      <c r="CG6" s="22">
        <f t="shared" si="9"/>
        <v>167.46</v>
      </c>
      <c r="CH6" s="22">
        <f t="shared" si="9"/>
        <v>168.56</v>
      </c>
      <c r="CI6" s="22">
        <f t="shared" si="9"/>
        <v>167.1</v>
      </c>
      <c r="CJ6" s="22">
        <f t="shared" si="9"/>
        <v>167.86</v>
      </c>
      <c r="CK6" s="21" t="str">
        <f>IF(CK7="","",IF(CK7="-","【-】","【"&amp;SUBSTITUTE(TEXT(CK7,"#,##0.00"),"-","△")&amp;"】"))</f>
        <v>【167.74】</v>
      </c>
      <c r="CL6" s="22">
        <f>IF(CL7="",NA(),CL7)</f>
        <v>65.69</v>
      </c>
      <c r="CM6" s="22">
        <f t="shared" ref="CM6:CU6" si="10">IF(CM7="",NA(),CM7)</f>
        <v>53.75</v>
      </c>
      <c r="CN6" s="22">
        <f t="shared" si="10"/>
        <v>52.65</v>
      </c>
      <c r="CO6" s="22">
        <f t="shared" si="10"/>
        <v>70.62</v>
      </c>
      <c r="CP6" s="22">
        <f t="shared" si="10"/>
        <v>82.81</v>
      </c>
      <c r="CQ6" s="22">
        <f t="shared" si="10"/>
        <v>59.74</v>
      </c>
      <c r="CR6" s="22">
        <f t="shared" si="10"/>
        <v>59.46</v>
      </c>
      <c r="CS6" s="22">
        <f t="shared" si="10"/>
        <v>59.51</v>
      </c>
      <c r="CT6" s="22">
        <f t="shared" si="10"/>
        <v>59.91</v>
      </c>
      <c r="CU6" s="22">
        <f t="shared" si="10"/>
        <v>59.4</v>
      </c>
      <c r="CV6" s="21" t="str">
        <f>IF(CV7="","",IF(CV7="-","【-】","【"&amp;SUBSTITUTE(TEXT(CV7,"#,##0.00"),"-","△")&amp;"】"))</f>
        <v>【60.29】</v>
      </c>
      <c r="CW6" s="22">
        <f>IF(CW7="",NA(),CW7)</f>
        <v>90.97</v>
      </c>
      <c r="CX6" s="22">
        <f t="shared" ref="CX6:DF6" si="11">IF(CX7="",NA(),CX7)</f>
        <v>89.82</v>
      </c>
      <c r="CY6" s="22">
        <f t="shared" si="11"/>
        <v>88.28</v>
      </c>
      <c r="CZ6" s="22">
        <f t="shared" si="11"/>
        <v>86.68</v>
      </c>
      <c r="DA6" s="22">
        <f t="shared" si="11"/>
        <v>87.22</v>
      </c>
      <c r="DB6" s="22">
        <f t="shared" si="11"/>
        <v>87.28</v>
      </c>
      <c r="DC6" s="22">
        <f t="shared" si="11"/>
        <v>87.41</v>
      </c>
      <c r="DD6" s="22">
        <f t="shared" si="11"/>
        <v>87.08</v>
      </c>
      <c r="DE6" s="22">
        <f t="shared" si="11"/>
        <v>87.26</v>
      </c>
      <c r="DF6" s="22">
        <f t="shared" si="11"/>
        <v>87.57</v>
      </c>
      <c r="DG6" s="21" t="str">
        <f>IF(DG7="","",IF(DG7="-","【-】","【"&amp;SUBSTITUTE(TEXT(DG7,"#,##0.00"),"-","△")&amp;"】"))</f>
        <v>【90.12】</v>
      </c>
      <c r="DH6" s="22">
        <f>IF(DH7="",NA(),DH7)</f>
        <v>46.3</v>
      </c>
      <c r="DI6" s="22">
        <f t="shared" ref="DI6:DQ6" si="12">IF(DI7="",NA(),DI7)</f>
        <v>47.91</v>
      </c>
      <c r="DJ6" s="22">
        <f t="shared" si="12"/>
        <v>49.57</v>
      </c>
      <c r="DK6" s="22">
        <f t="shared" si="12"/>
        <v>51.06</v>
      </c>
      <c r="DL6" s="22">
        <f t="shared" si="12"/>
        <v>52.41</v>
      </c>
      <c r="DM6" s="22">
        <f t="shared" si="12"/>
        <v>46.94</v>
      </c>
      <c r="DN6" s="22">
        <f t="shared" si="12"/>
        <v>47.62</v>
      </c>
      <c r="DO6" s="22">
        <f t="shared" si="12"/>
        <v>48.55</v>
      </c>
      <c r="DP6" s="22">
        <f t="shared" si="12"/>
        <v>49.2</v>
      </c>
      <c r="DQ6" s="22">
        <f t="shared" si="12"/>
        <v>50.01</v>
      </c>
      <c r="DR6" s="21" t="str">
        <f>IF(DR7="","",IF(DR7="-","【-】","【"&amp;SUBSTITUTE(TEXT(DR7,"#,##0.00"),"-","△")&amp;"】"))</f>
        <v>【50.88】</v>
      </c>
      <c r="DS6" s="22">
        <f>IF(DS7="",NA(),DS7)</f>
        <v>9.5500000000000007</v>
      </c>
      <c r="DT6" s="22">
        <f t="shared" ref="DT6:EB6" si="13">IF(DT7="",NA(),DT7)</f>
        <v>9.66</v>
      </c>
      <c r="DU6" s="22">
        <f t="shared" si="13"/>
        <v>11.08</v>
      </c>
      <c r="DV6" s="22">
        <f t="shared" si="13"/>
        <v>14.14</v>
      </c>
      <c r="DW6" s="22">
        <f t="shared" si="13"/>
        <v>15.72</v>
      </c>
      <c r="DX6" s="22">
        <f t="shared" si="13"/>
        <v>14.48</v>
      </c>
      <c r="DY6" s="22">
        <f t="shared" si="13"/>
        <v>16.27</v>
      </c>
      <c r="DZ6" s="22">
        <f t="shared" si="13"/>
        <v>17.11</v>
      </c>
      <c r="EA6" s="22">
        <f t="shared" si="13"/>
        <v>18.329999999999998</v>
      </c>
      <c r="EB6" s="22">
        <f t="shared" si="13"/>
        <v>20.27</v>
      </c>
      <c r="EC6" s="21" t="str">
        <f>IF(EC7="","",IF(EC7="-","【-】","【"&amp;SUBSTITUTE(TEXT(EC7,"#,##0.00"),"-","△")&amp;"】"))</f>
        <v>【22.30】</v>
      </c>
      <c r="ED6" s="22">
        <f>IF(ED7="",NA(),ED7)</f>
        <v>1.57</v>
      </c>
      <c r="EE6" s="22">
        <f t="shared" ref="EE6:EM6" si="14">IF(EE7="",NA(),EE7)</f>
        <v>1.1000000000000001</v>
      </c>
      <c r="EF6" s="22">
        <f t="shared" si="14"/>
        <v>0.08</v>
      </c>
      <c r="EG6" s="22">
        <f t="shared" si="14"/>
        <v>0.15</v>
      </c>
      <c r="EH6" s="22">
        <f t="shared" si="14"/>
        <v>0.14000000000000001</v>
      </c>
      <c r="EI6" s="22">
        <f t="shared" si="14"/>
        <v>0.75</v>
      </c>
      <c r="EJ6" s="22">
        <f t="shared" si="14"/>
        <v>0.63</v>
      </c>
      <c r="EK6" s="22">
        <f t="shared" si="14"/>
        <v>0.63</v>
      </c>
      <c r="EL6" s="22">
        <f t="shared" si="14"/>
        <v>0.6</v>
      </c>
      <c r="EM6" s="22">
        <f t="shared" si="14"/>
        <v>0.56000000000000005</v>
      </c>
      <c r="EN6" s="21" t="str">
        <f>IF(EN7="","",IF(EN7="-","【-】","【"&amp;SUBSTITUTE(TEXT(EN7,"#,##0.00"),"-","△")&amp;"】"))</f>
        <v>【0.66】</v>
      </c>
    </row>
    <row r="7" spans="1:144" s="23" customFormat="1" x14ac:dyDescent="0.15">
      <c r="A7" s="15"/>
      <c r="B7" s="24">
        <v>2021</v>
      </c>
      <c r="C7" s="24">
        <v>82228</v>
      </c>
      <c r="D7" s="24">
        <v>46</v>
      </c>
      <c r="E7" s="24">
        <v>1</v>
      </c>
      <c r="F7" s="24">
        <v>0</v>
      </c>
      <c r="G7" s="24">
        <v>1</v>
      </c>
      <c r="H7" s="24" t="s">
        <v>93</v>
      </c>
      <c r="I7" s="24" t="s">
        <v>94</v>
      </c>
      <c r="J7" s="24" t="s">
        <v>95</v>
      </c>
      <c r="K7" s="24" t="s">
        <v>96</v>
      </c>
      <c r="L7" s="24" t="s">
        <v>97</v>
      </c>
      <c r="M7" s="24" t="s">
        <v>98</v>
      </c>
      <c r="N7" s="25" t="s">
        <v>99</v>
      </c>
      <c r="O7" s="25">
        <v>59.79</v>
      </c>
      <c r="P7" s="25">
        <v>78.430000000000007</v>
      </c>
      <c r="Q7" s="25">
        <v>3905</v>
      </c>
      <c r="R7" s="25">
        <v>67031</v>
      </c>
      <c r="S7" s="25">
        <v>106.04</v>
      </c>
      <c r="T7" s="25">
        <v>632.13</v>
      </c>
      <c r="U7" s="25">
        <v>52328</v>
      </c>
      <c r="V7" s="25">
        <v>106.02</v>
      </c>
      <c r="W7" s="25">
        <v>493.57</v>
      </c>
      <c r="X7" s="25">
        <v>117.92</v>
      </c>
      <c r="Y7" s="25">
        <v>112.83</v>
      </c>
      <c r="Z7" s="25">
        <v>108.81</v>
      </c>
      <c r="AA7" s="25">
        <v>101.13</v>
      </c>
      <c r="AB7" s="25">
        <v>115.12</v>
      </c>
      <c r="AC7" s="25">
        <v>112.15</v>
      </c>
      <c r="AD7" s="25">
        <v>111.44</v>
      </c>
      <c r="AE7" s="25">
        <v>111.17</v>
      </c>
      <c r="AF7" s="25">
        <v>110.91</v>
      </c>
      <c r="AG7" s="25">
        <v>111.49</v>
      </c>
      <c r="AH7" s="25">
        <v>111.39</v>
      </c>
      <c r="AI7" s="25">
        <v>0</v>
      </c>
      <c r="AJ7" s="25">
        <v>0</v>
      </c>
      <c r="AK7" s="25">
        <v>0</v>
      </c>
      <c r="AL7" s="25">
        <v>0</v>
      </c>
      <c r="AM7" s="25">
        <v>0</v>
      </c>
      <c r="AN7" s="25">
        <v>1</v>
      </c>
      <c r="AO7" s="25">
        <v>1.03</v>
      </c>
      <c r="AP7" s="25">
        <v>0.78</v>
      </c>
      <c r="AQ7" s="25">
        <v>0.92</v>
      </c>
      <c r="AR7" s="25">
        <v>0.87</v>
      </c>
      <c r="AS7" s="25">
        <v>1.3</v>
      </c>
      <c r="AT7" s="25">
        <v>543.6</v>
      </c>
      <c r="AU7" s="25">
        <v>634.78</v>
      </c>
      <c r="AV7" s="25">
        <v>665.21</v>
      </c>
      <c r="AW7" s="25">
        <v>659.41</v>
      </c>
      <c r="AX7" s="25">
        <v>445.49</v>
      </c>
      <c r="AY7" s="25">
        <v>355.5</v>
      </c>
      <c r="AZ7" s="25">
        <v>349.83</v>
      </c>
      <c r="BA7" s="25">
        <v>360.86</v>
      </c>
      <c r="BB7" s="25">
        <v>350.79</v>
      </c>
      <c r="BC7" s="25">
        <v>354.57</v>
      </c>
      <c r="BD7" s="25">
        <v>261.51</v>
      </c>
      <c r="BE7" s="25">
        <v>262.01</v>
      </c>
      <c r="BF7" s="25">
        <v>271.43</v>
      </c>
      <c r="BG7" s="25">
        <v>273.69</v>
      </c>
      <c r="BH7" s="25">
        <v>275.17</v>
      </c>
      <c r="BI7" s="25">
        <v>226.58</v>
      </c>
      <c r="BJ7" s="25">
        <v>312.58</v>
      </c>
      <c r="BK7" s="25">
        <v>314.87</v>
      </c>
      <c r="BL7" s="25">
        <v>309.27999999999997</v>
      </c>
      <c r="BM7" s="25">
        <v>322.92</v>
      </c>
      <c r="BN7" s="25">
        <v>303.45999999999998</v>
      </c>
      <c r="BO7" s="25">
        <v>265.16000000000003</v>
      </c>
      <c r="BP7" s="25">
        <v>108.51</v>
      </c>
      <c r="BQ7" s="25">
        <v>103.59</v>
      </c>
      <c r="BR7" s="25">
        <v>99.47</v>
      </c>
      <c r="BS7" s="25">
        <v>96.82</v>
      </c>
      <c r="BT7" s="25">
        <v>111.41</v>
      </c>
      <c r="BU7" s="25">
        <v>104.57</v>
      </c>
      <c r="BV7" s="25">
        <v>103.54</v>
      </c>
      <c r="BW7" s="25">
        <v>103.32</v>
      </c>
      <c r="BX7" s="25">
        <v>100.85</v>
      </c>
      <c r="BY7" s="25">
        <v>103.79</v>
      </c>
      <c r="BZ7" s="25">
        <v>102.35</v>
      </c>
      <c r="CA7" s="25">
        <v>230.09</v>
      </c>
      <c r="CB7" s="25">
        <v>240.43</v>
      </c>
      <c r="CC7" s="25">
        <v>250.17</v>
      </c>
      <c r="CD7" s="25">
        <v>254.06</v>
      </c>
      <c r="CE7" s="25">
        <v>223.09</v>
      </c>
      <c r="CF7" s="25">
        <v>165.47</v>
      </c>
      <c r="CG7" s="25">
        <v>167.46</v>
      </c>
      <c r="CH7" s="25">
        <v>168.56</v>
      </c>
      <c r="CI7" s="25">
        <v>167.1</v>
      </c>
      <c r="CJ7" s="25">
        <v>167.86</v>
      </c>
      <c r="CK7" s="25">
        <v>167.74</v>
      </c>
      <c r="CL7" s="25">
        <v>65.69</v>
      </c>
      <c r="CM7" s="25">
        <v>53.75</v>
      </c>
      <c r="CN7" s="25">
        <v>52.65</v>
      </c>
      <c r="CO7" s="25">
        <v>70.62</v>
      </c>
      <c r="CP7" s="25">
        <v>82.81</v>
      </c>
      <c r="CQ7" s="25">
        <v>59.74</v>
      </c>
      <c r="CR7" s="25">
        <v>59.46</v>
      </c>
      <c r="CS7" s="25">
        <v>59.51</v>
      </c>
      <c r="CT7" s="25">
        <v>59.91</v>
      </c>
      <c r="CU7" s="25">
        <v>59.4</v>
      </c>
      <c r="CV7" s="25">
        <v>60.29</v>
      </c>
      <c r="CW7" s="25">
        <v>90.97</v>
      </c>
      <c r="CX7" s="25">
        <v>89.82</v>
      </c>
      <c r="CY7" s="25">
        <v>88.28</v>
      </c>
      <c r="CZ7" s="25">
        <v>86.68</v>
      </c>
      <c r="DA7" s="25">
        <v>87.22</v>
      </c>
      <c r="DB7" s="25">
        <v>87.28</v>
      </c>
      <c r="DC7" s="25">
        <v>87.41</v>
      </c>
      <c r="DD7" s="25">
        <v>87.08</v>
      </c>
      <c r="DE7" s="25">
        <v>87.26</v>
      </c>
      <c r="DF7" s="25">
        <v>87.57</v>
      </c>
      <c r="DG7" s="25">
        <v>90.12</v>
      </c>
      <c r="DH7" s="25">
        <v>46.3</v>
      </c>
      <c r="DI7" s="25">
        <v>47.91</v>
      </c>
      <c r="DJ7" s="25">
        <v>49.57</v>
      </c>
      <c r="DK7" s="25">
        <v>51.06</v>
      </c>
      <c r="DL7" s="25">
        <v>52.41</v>
      </c>
      <c r="DM7" s="25">
        <v>46.94</v>
      </c>
      <c r="DN7" s="25">
        <v>47.62</v>
      </c>
      <c r="DO7" s="25">
        <v>48.55</v>
      </c>
      <c r="DP7" s="25">
        <v>49.2</v>
      </c>
      <c r="DQ7" s="25">
        <v>50.01</v>
      </c>
      <c r="DR7" s="25">
        <v>50.88</v>
      </c>
      <c r="DS7" s="25">
        <v>9.5500000000000007</v>
      </c>
      <c r="DT7" s="25">
        <v>9.66</v>
      </c>
      <c r="DU7" s="25">
        <v>11.08</v>
      </c>
      <c r="DV7" s="25">
        <v>14.14</v>
      </c>
      <c r="DW7" s="25">
        <v>15.72</v>
      </c>
      <c r="DX7" s="25">
        <v>14.48</v>
      </c>
      <c r="DY7" s="25">
        <v>16.27</v>
      </c>
      <c r="DZ7" s="25">
        <v>17.11</v>
      </c>
      <c r="EA7" s="25">
        <v>18.329999999999998</v>
      </c>
      <c r="EB7" s="25">
        <v>20.27</v>
      </c>
      <c r="EC7" s="25">
        <v>22.3</v>
      </c>
      <c r="ED7" s="25">
        <v>1.57</v>
      </c>
      <c r="EE7" s="25">
        <v>1.1000000000000001</v>
      </c>
      <c r="EF7" s="25">
        <v>0.08</v>
      </c>
      <c r="EG7" s="25">
        <v>0.15</v>
      </c>
      <c r="EH7" s="25">
        <v>0.14000000000000001</v>
      </c>
      <c r="EI7" s="25">
        <v>0.75</v>
      </c>
      <c r="EJ7" s="25">
        <v>0.63</v>
      </c>
      <c r="EK7" s="25">
        <v>0.63</v>
      </c>
      <c r="EL7" s="25">
        <v>0.6</v>
      </c>
      <c r="EM7" s="25">
        <v>0.56000000000000005</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107</v>
      </c>
      <c r="D13" t="s">
        <v>108</v>
      </c>
      <c r="E13" t="s">
        <v>109</v>
      </c>
      <c r="F13" t="s">
        <v>108</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政策企画部情報システム課</cp:lastModifiedBy>
  <cp:lastPrinted>2023-01-12T01:33:57Z</cp:lastPrinted>
  <dcterms:created xsi:type="dcterms:W3CDTF">2022-12-01T00:54:36Z</dcterms:created>
  <dcterms:modified xsi:type="dcterms:W3CDTF">2023-02-13T09:22:34Z</dcterms:modified>
  <cp:category/>
</cp:coreProperties>
</file>