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17_ひたちなか市\"/>
    </mc:Choice>
  </mc:AlternateContent>
  <workbookProtection workbookAlgorithmName="SHA-512" workbookHashValue="+2NNZOKf1+aPr6xroYkPr5nCG2+cApz4eGswiJ5a3nd5f2bk2DS6Uh6FNCo+nPRBmkDvBWQczqUveo6c9g+g1g==" workbookSaltValue="wfsq234qxOM5NB+KzTiEo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<sst xmlns="http://schemas.openxmlformats.org/spreadsheetml/2006/main" count="236" uniqueCount="120">
  <si>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</si>
  <si>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</si>
  <si>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</si>
  <si>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</si>
  <si>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</si>
  <si>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</si>
  <si>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</si>
  <si>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</si>
  <si>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</si>
  <si>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</si>
  <si>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</si>
  <si>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</si>
  <si>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</si>
  <si>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</si>
  <si>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</si>
  <si>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</si>
  <si>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</si>
  <si>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</si>
  <si>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</si>
  <si>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</si>
  <si>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</si>
  <si>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</si>
  <si>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</si>
  <si>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</si>
  <si>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</si>
  <si>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</si>
  <si>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</si>
  <si>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</si>
  <si>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</si>
  <si>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</si>
  <si>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</si>
  <si>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</si>
  <si>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</si>
  <si>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</si>
  <si>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</si>
  <si>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</si>
  <si>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</si>
  <si>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</si>
  <si>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</si>
  <si>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</si>
  <si>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</si>
  <si>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</si>
  <si>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</si>
  <si>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</si>
  <si>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</si>
  <si>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</si>
  <si>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</si>
  <si>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</si>
  <si>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</si>
  <si>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</si>
  <si>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</si>
  <si>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</si>
  <si>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</si>
  <si>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</si>
  <si>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</si>
  <si>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</si>
  <si>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</si>
  <si>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</si>
  <si>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</si>
  <si>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</si>
  <si>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</si>
  <si>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</si>
  <si>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</si>
  <si>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</si>
  <si>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</si>
  <si>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</si>
  <si>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</si>
  <si>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</si>
  <si>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</si>
  <si>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</si>
  <si>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</si>
  <si>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</si>
  <si>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</si>
  <si>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</si>
  <si>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</si>
  <si>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</si>
  <si>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</si>
  <si>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</si>
  <si>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</si>
  <si>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</si>
  <si>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</si>
  <si>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</si>
  <si>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</si>
  <si>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</si>
  <si>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</si>
  <si>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</si>
  <si>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</si>
  <si>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</si>
  <si>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</si>
  <si>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</si>
  <si>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</si>
  <si>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</si>
  <si>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</si>
  <si>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</si>
  <si>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</si>
  <si>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</si>
  <si>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</si>
  <si>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</si>
  <si>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</si>
  <si>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</si>
  <si>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</si>
  <si>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</si>
  <si>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</si>
  <si>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</si>
  <si>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</si>
  <si>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</si>
  <si>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</si>
  <si>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</si>
  <si>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</si>
  <si>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</si>
  <si>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</si>
  <si>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</si>
  <si>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</si>
  <si>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</si>
  <si>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</si>
  <si>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</si>
  <si>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</si>
  <si>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現時点では類似団体と比較しても汚水処理原価は安くなっているが，今後は施設の老朽化が進み維持管理費の増加が見込まれるため，汚水処理原価の増加が予測され，更なる経費回収率減少の恐れがある。
　そのため今後は農業集落排水使用料金の見直し，接続率向上に取り組む事により収益的収支の改善に努め，機能診断調査・最適整備構想を踏まえた上での効率的な運営を進めていく。</t>
    <rPh sb="1" eb="4">
      <t>ゲンジテン</t>
    </rPh>
    <rPh sb="6" eb="8">
      <t>ルイジ</t>
    </rPh>
    <rPh sb="8" eb="10">
      <t>ダンタイ</t>
    </rPh>
    <rPh sb="11" eb="13">
      <t>ヒカク</t>
    </rPh>
    <rPh sb="16" eb="18">
      <t>オスイ</t>
    </rPh>
    <rPh sb="18" eb="20">
      <t>ショリ</t>
    </rPh>
    <rPh sb="20" eb="22">
      <t>ゲンカ</t>
    </rPh>
    <rPh sb="23" eb="24">
      <t>ヤス</t>
    </rPh>
    <rPh sb="32" eb="34">
      <t>コンゴ</t>
    </rPh>
    <rPh sb="35" eb="37">
      <t>シセツ</t>
    </rPh>
    <rPh sb="38" eb="41">
      <t>ロウキュウカ</t>
    </rPh>
    <rPh sb="42" eb="43">
      <t>スス</t>
    </rPh>
    <rPh sb="44" eb="46">
      <t>イジ</t>
    </rPh>
    <rPh sb="46" eb="49">
      <t>カンリヒ</t>
    </rPh>
    <rPh sb="50" eb="52">
      <t>ゾウカ</t>
    </rPh>
    <rPh sb="53" eb="55">
      <t>ミコ</t>
    </rPh>
    <rPh sb="61" eb="63">
      <t>オスイ</t>
    </rPh>
    <rPh sb="63" eb="65">
      <t>ショリ</t>
    </rPh>
    <rPh sb="65" eb="67">
      <t>ゲンカ</t>
    </rPh>
    <rPh sb="68" eb="70">
      <t>ゾウカ</t>
    </rPh>
    <rPh sb="71" eb="73">
      <t>ヨソク</t>
    </rPh>
    <rPh sb="76" eb="77">
      <t>サラ</t>
    </rPh>
    <rPh sb="79" eb="81">
      <t>ケイヒ</t>
    </rPh>
    <rPh sb="81" eb="83">
      <t>カイシュウ</t>
    </rPh>
    <rPh sb="83" eb="84">
      <t>リツ</t>
    </rPh>
    <rPh sb="84" eb="86">
      <t>ゲンショウ</t>
    </rPh>
    <rPh sb="87" eb="88">
      <t>オソ</t>
    </rPh>
    <rPh sb="99" eb="101">
      <t>コンゴ</t>
    </rPh>
    <rPh sb="102" eb="104">
      <t>ノウギョウ</t>
    </rPh>
    <rPh sb="104" eb="106">
      <t>シュウラク</t>
    </rPh>
    <rPh sb="106" eb="108">
      <t>ハイスイ</t>
    </rPh>
    <rPh sb="108" eb="110">
      <t>シヨウ</t>
    </rPh>
    <rPh sb="110" eb="112">
      <t>リョウキン</t>
    </rPh>
    <rPh sb="113" eb="115">
      <t>ミナオ</t>
    </rPh>
    <rPh sb="117" eb="119">
      <t>セツゾク</t>
    </rPh>
    <rPh sb="119" eb="120">
      <t>リツ</t>
    </rPh>
    <rPh sb="120" eb="122">
      <t>コウジョウ</t>
    </rPh>
    <phoneticPr fontId="4"/>
  </si>
  <si>
    <t>　管渠改善率は0％であり類似団体と比較しても低い数値となっている。現時点では管渠の改善の必要がないため管渠の更新投資を行っていないことが要因となっている。
　しかし，今後は施設の老朽化が進むことから最適整備構想で策定した内容を精査し，計画的な維持管理を行える取り組みをしていかなければならない。</t>
    <rPh sb="1" eb="3">
      <t>カンキョ</t>
    </rPh>
    <rPh sb="3" eb="5">
      <t>カイゼン</t>
    </rPh>
    <rPh sb="5" eb="6">
      <t>リツ</t>
    </rPh>
    <rPh sb="12" eb="14">
      <t>ルイジ</t>
    </rPh>
    <rPh sb="14" eb="16">
      <t>ダンタイ</t>
    </rPh>
    <rPh sb="17" eb="19">
      <t>ヒカク</t>
    </rPh>
    <rPh sb="22" eb="23">
      <t>ヒク</t>
    </rPh>
    <rPh sb="24" eb="26">
      <t>スウチ</t>
    </rPh>
    <rPh sb="33" eb="36">
      <t>ゲンジテン</t>
    </rPh>
    <rPh sb="38" eb="40">
      <t>カンキョ</t>
    </rPh>
    <rPh sb="41" eb="43">
      <t>カイゼン</t>
    </rPh>
    <rPh sb="44" eb="46">
      <t>ヒツヨウ</t>
    </rPh>
    <rPh sb="51" eb="53">
      <t>カンキョ</t>
    </rPh>
    <rPh sb="54" eb="56">
      <t>コウシン</t>
    </rPh>
    <rPh sb="56" eb="58">
      <t>トウシ</t>
    </rPh>
    <rPh sb="59" eb="60">
      <t>オコナ</t>
    </rPh>
    <rPh sb="68" eb="70">
      <t>ヨウイン</t>
    </rPh>
    <rPh sb="83" eb="85">
      <t>コンゴ</t>
    </rPh>
    <rPh sb="86" eb="88">
      <t>シセツ</t>
    </rPh>
    <rPh sb="89" eb="92">
      <t>ロウキュウカ</t>
    </rPh>
    <rPh sb="93" eb="94">
      <t>スス</t>
    </rPh>
    <rPh sb="99" eb="101">
      <t>サイテキ</t>
    </rPh>
    <rPh sb="101" eb="103">
      <t>セイビ</t>
    </rPh>
    <rPh sb="103" eb="105">
      <t>コウソウ</t>
    </rPh>
    <rPh sb="106" eb="108">
      <t>サクテイ</t>
    </rPh>
    <rPh sb="110" eb="112">
      <t>ナイヨウ</t>
    </rPh>
    <rPh sb="113" eb="115">
      <t>セイサ</t>
    </rPh>
    <rPh sb="117" eb="120">
      <t>ケイカクテキ</t>
    </rPh>
    <rPh sb="121" eb="123">
      <t>イジ</t>
    </rPh>
    <rPh sb="123" eb="125">
      <t>カンリ</t>
    </rPh>
    <rPh sb="126" eb="127">
      <t>オコナ</t>
    </rPh>
    <rPh sb="129" eb="130">
      <t>ト</t>
    </rPh>
    <rPh sb="131" eb="132">
      <t>ク</t>
    </rPh>
    <phoneticPr fontId="4"/>
  </si>
  <si>
    <t>　収益的収支比率は98%から103%を推移している｡今年度は100%を超えたが,一般会計繰入金の割合が高い為,経費の削減や使用料金の見直しを今後検討していく必要があると考えている。
　企業債残高対事業規模比率は0％であり類似団体平均値と比較すると低い数値となっている。その要因は企業債残高の一般会計負担率が高い為である。
　経費回収率は今年度は86.17%となっており,類似団体と比較すると高い数値となっている｡昨年度より経費回収率が増加した要因としては,集落排水の新規加入者の増加による料金収入の増,及び汚水処理費の減少が考えられる｡今後は施設等の劣化による修繕料等の増加により汚水処理費用の増加が見込まれるため,適正な使用料の見直しが必要になっていくと思われる｡
　汚水処理原価は159.36円となっており，類似団体と比較して安価な金額となっている。昨年度より減少した要因としては，汚水処理費の減少したことが考えられる。しかし，今後は汚水処理費用の増加が見込まれることから，接続率を向上させ年間有収水量・使用料収入を増加させる必要がある。
　施設利用率と水洗化率はそれぞれ74.24%と95.57%となっており,類似団体と比較して高い数値になっている｡しかし,いずれも100%未満のため今後も接続率の向上に努めていく必要がある。</t>
    <rPh sb="1" eb="4">
      <t>シュウエキテキ</t>
    </rPh>
    <rPh sb="4" eb="6">
      <t>シュウシ</t>
    </rPh>
    <rPh sb="6" eb="8">
      <t>ヒリツ</t>
    </rPh>
    <rPh sb="19" eb="21">
      <t>スイイ</t>
    </rPh>
    <rPh sb="26" eb="29">
      <t>コンネンド</t>
    </rPh>
    <rPh sb="35" eb="36">
      <t>コ</t>
    </rPh>
    <rPh sb="40" eb="42">
      <t>イッパン</t>
    </rPh>
    <rPh sb="42" eb="44">
      <t>カイケイ</t>
    </rPh>
    <rPh sb="44" eb="46">
      <t>クリイレ</t>
    </rPh>
    <rPh sb="46" eb="47">
      <t>キン</t>
    </rPh>
    <rPh sb="48" eb="50">
      <t>ワリアイ</t>
    </rPh>
    <rPh sb="51" eb="52">
      <t>タカ</t>
    </rPh>
    <rPh sb="53" eb="54">
      <t>タメ</t>
    </rPh>
    <rPh sb="55" eb="57">
      <t>ケイヒ</t>
    </rPh>
    <rPh sb="58" eb="60">
      <t>サクゲン</t>
    </rPh>
    <rPh sb="61" eb="63">
      <t>シヨウ</t>
    </rPh>
    <rPh sb="63" eb="65">
      <t>リョウキン</t>
    </rPh>
    <rPh sb="66" eb="68">
      <t>ミナオ</t>
    </rPh>
    <rPh sb="70" eb="72">
      <t>コンゴ</t>
    </rPh>
    <rPh sb="72" eb="74">
      <t>ケントウ</t>
    </rPh>
    <rPh sb="78" eb="80">
      <t>ヒツヨウ</t>
    </rPh>
    <rPh sb="84" eb="85">
      <t>カンガ</t>
    </rPh>
    <rPh sb="92" eb="94">
      <t>キギョウ</t>
    </rPh>
    <rPh sb="94" eb="95">
      <t>サイ</t>
    </rPh>
    <rPh sb="95" eb="97">
      <t>ザンダカ</t>
    </rPh>
    <rPh sb="97" eb="98">
      <t>タイ</t>
    </rPh>
    <rPh sb="98" eb="100">
      <t>ジギョウ</t>
    </rPh>
    <rPh sb="100" eb="102">
      <t>キボ</t>
    </rPh>
    <rPh sb="102" eb="104">
      <t>ヒリツ</t>
    </rPh>
    <rPh sb="110" eb="112">
      <t>ルイジ</t>
    </rPh>
    <rPh sb="112" eb="114">
      <t>ダンタイ</t>
    </rPh>
    <rPh sb="114" eb="117">
      <t>ヘイキンチ</t>
    </rPh>
    <rPh sb="118" eb="120">
      <t>ヒカク</t>
    </rPh>
    <rPh sb="123" eb="124">
      <t>ヒク</t>
    </rPh>
    <rPh sb="125" eb="127">
      <t>スウチ</t>
    </rPh>
    <rPh sb="136" eb="138">
      <t>ヨウイン</t>
    </rPh>
    <rPh sb="139" eb="141">
      <t>キギョウ</t>
    </rPh>
    <rPh sb="141" eb="142">
      <t>サイ</t>
    </rPh>
    <rPh sb="142" eb="144">
      <t>ザンダカ</t>
    </rPh>
    <rPh sb="145" eb="147">
      <t>イッパン</t>
    </rPh>
    <rPh sb="147" eb="149">
      <t>カイケイ</t>
    </rPh>
    <rPh sb="149" eb="151">
      <t>フタン</t>
    </rPh>
    <rPh sb="151" eb="152">
      <t>リツ</t>
    </rPh>
    <rPh sb="153" eb="154">
      <t>タカ</t>
    </rPh>
    <rPh sb="155" eb="156">
      <t>タメ</t>
    </rPh>
    <rPh sb="162" eb="164">
      <t>ケイヒ</t>
    </rPh>
    <rPh sb="164" eb="166">
      <t>カイシュウ</t>
    </rPh>
    <rPh sb="166" eb="167">
      <t>リツ</t>
    </rPh>
    <rPh sb="168" eb="171">
      <t>コンネンド</t>
    </rPh>
    <rPh sb="185" eb="187">
      <t>ルイジ</t>
    </rPh>
    <rPh sb="187" eb="189">
      <t>ダンタイ</t>
    </rPh>
    <rPh sb="190" eb="192">
      <t>ヒカク</t>
    </rPh>
    <rPh sb="195" eb="196">
      <t>タカ</t>
    </rPh>
    <rPh sb="197" eb="199">
      <t>スウチ</t>
    </rPh>
    <rPh sb="206" eb="209">
      <t>サクネンド</t>
    </rPh>
    <rPh sb="211" eb="213">
      <t>ケイヒ</t>
    </rPh>
    <rPh sb="213" eb="215">
      <t>カイシュウ</t>
    </rPh>
    <rPh sb="215" eb="216">
      <t>リツ</t>
    </rPh>
    <rPh sb="217" eb="219">
      <t>ゾウカ</t>
    </rPh>
    <rPh sb="221" eb="223">
      <t>ヨウイン</t>
    </rPh>
    <rPh sb="228" eb="230">
      <t>シュウラク</t>
    </rPh>
    <rPh sb="230" eb="232">
      <t>ハイスイ</t>
    </rPh>
    <rPh sb="233" eb="235">
      <t>シンキ</t>
    </rPh>
    <rPh sb="235" eb="238">
      <t>カニュウシャ</t>
    </rPh>
    <rPh sb="239" eb="241">
      <t>ゾウカ</t>
    </rPh>
    <rPh sb="244" eb="246">
      <t>リョウキン</t>
    </rPh>
    <rPh sb="246" eb="248">
      <t>シュウニュウ</t>
    </rPh>
    <rPh sb="249" eb="250">
      <t>ゾウ</t>
    </rPh>
    <rPh sb="251" eb="252">
      <t>オヨ</t>
    </rPh>
    <rPh sb="253" eb="255">
      <t>オスイ</t>
    </rPh>
    <rPh sb="255" eb="257">
      <t>ショリ</t>
    </rPh>
    <rPh sb="257" eb="258">
      <t>ヒ</t>
    </rPh>
    <rPh sb="259" eb="261">
      <t>ゲンショウ</t>
    </rPh>
    <rPh sb="262" eb="263">
      <t>カンガ</t>
    </rPh>
    <rPh sb="268" eb="270">
      <t>コンゴ</t>
    </rPh>
    <rPh sb="271" eb="273">
      <t>シセツ</t>
    </rPh>
    <rPh sb="273" eb="274">
      <t>トウ</t>
    </rPh>
    <rPh sb="275" eb="277">
      <t>レッカ</t>
    </rPh>
    <rPh sb="280" eb="282">
      <t>シュウゼン</t>
    </rPh>
    <rPh sb="282" eb="283">
      <t>リョウ</t>
    </rPh>
    <rPh sb="283" eb="284">
      <t>トウ</t>
    </rPh>
    <rPh sb="285" eb="287">
      <t>ゾウカ</t>
    </rPh>
    <rPh sb="290" eb="292">
      <t>オスイ</t>
    </rPh>
    <rPh sb="292" eb="294">
      <t>ショリ</t>
    </rPh>
    <rPh sb="294" eb="296">
      <t>ヒヨウ</t>
    </rPh>
    <rPh sb="297" eb="299">
      <t>ゾウカ</t>
    </rPh>
    <rPh sb="300" eb="302">
      <t>ミコ</t>
    </rPh>
    <rPh sb="308" eb="310">
      <t>テキセイ</t>
    </rPh>
    <rPh sb="311" eb="314">
      <t>シヨウリョウ</t>
    </rPh>
    <rPh sb="315" eb="317">
      <t>ミナオ</t>
    </rPh>
    <rPh sb="319" eb="321">
      <t>ヒツヨウ</t>
    </rPh>
    <rPh sb="328" eb="329">
      <t>オモ</t>
    </rPh>
    <rPh sb="335" eb="337">
      <t>オスイ</t>
    </rPh>
    <rPh sb="337" eb="339">
      <t>ショリ</t>
    </rPh>
    <rPh sb="339" eb="341">
      <t>ゲンカ</t>
    </rPh>
    <rPh sb="348" eb="349">
      <t>エン</t>
    </rPh>
    <rPh sb="356" eb="358">
      <t>ルイジ</t>
    </rPh>
    <rPh sb="358" eb="360">
      <t>ダンタイ</t>
    </rPh>
    <rPh sb="361" eb="363">
      <t>ヒカク</t>
    </rPh>
    <rPh sb="365" eb="367">
      <t>アンカ</t>
    </rPh>
    <rPh sb="368" eb="370">
      <t>キンガク</t>
    </rPh>
    <rPh sb="377" eb="380">
      <t>サクネンド</t>
    </rPh>
    <rPh sb="382" eb="384">
      <t>ゲンショウ</t>
    </rPh>
    <rPh sb="386" eb="388">
      <t>ヨウイン</t>
    </rPh>
    <rPh sb="393" eb="395">
      <t>オスイ</t>
    </rPh>
    <rPh sb="395" eb="397">
      <t>ショリ</t>
    </rPh>
    <rPh sb="397" eb="398">
      <t>ヒ</t>
    </rPh>
    <rPh sb="399" eb="401">
      <t>ゲンショウ</t>
    </rPh>
    <rPh sb="406" eb="407">
      <t>カンガ</t>
    </rPh>
    <rPh sb="416" eb="418">
      <t>コンゴ</t>
    </rPh>
    <rPh sb="419" eb="421">
      <t>オスイ</t>
    </rPh>
    <rPh sb="421" eb="423">
      <t>ショリ</t>
    </rPh>
    <rPh sb="423" eb="425">
      <t>ヒヨウ</t>
    </rPh>
    <rPh sb="426" eb="428">
      <t>ゾウカ</t>
    </rPh>
    <rPh sb="429" eb="431">
      <t>ミコ</t>
    </rPh>
    <rPh sb="439" eb="441">
      <t>セツゾク</t>
    </rPh>
    <rPh sb="441" eb="442">
      <t>リツ</t>
    </rPh>
    <rPh sb="443" eb="445">
      <t>コウジョウ</t>
    </rPh>
    <rPh sb="447" eb="449">
      <t>ネンカン</t>
    </rPh>
    <rPh sb="473" eb="475">
      <t>シセツ</t>
    </rPh>
    <rPh sb="475" eb="478">
      <t>リヨウリツ</t>
    </rPh>
    <rPh sb="479" eb="482">
      <t>スイセンカ</t>
    </rPh>
    <rPh sb="482" eb="483">
      <t>リツ</t>
    </rPh>
    <rPh sb="508" eb="510">
      <t>ルイジ</t>
    </rPh>
    <rPh sb="510" eb="512">
      <t>ダンタイ</t>
    </rPh>
    <rPh sb="513" eb="515">
      <t>ヒカク</t>
    </rPh>
    <rPh sb="517" eb="518">
      <t>タカ</t>
    </rPh>
    <rPh sb="519" eb="521">
      <t>スウチ</t>
    </rPh>
    <rPh sb="540" eb="542">
      <t>ミマン</t>
    </rPh>
    <rPh sb="545" eb="547">
      <t>コンゴ</t>
    </rPh>
    <rPh sb="548" eb="550">
      <t>セツゾク</t>
    </rPh>
    <rPh sb="550" eb="551">
      <t>リツ</t>
    </rPh>
    <rPh sb="552" eb="554">
      <t>コウジョウ</t>
    </rPh>
    <rPh sb="555" eb="556">
      <t>ツト</t>
    </rPh>
    <rPh sb="560" eb="5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</si>
</sst>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6F-4DDA-B359-A8A4052C5E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E6F-4DDA-B359-A8A4052C5E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71.53</c:v>
                </c:pt>
                <c:pt idx="1">
                  <c:v>71.53</c:v>
                </c:pt>
                <c:pt idx="2">
                  <c:v>72.88</c:v>
                </c:pt>
                <c:pt idx="3">
                  <c:v>74.239999999999995</c:v>
                </c:pt>
                <c:pt idx="4">
                  <c:v>74.239999999999995</c:v>
                </c:pt>
              </c:numCache>
            </c:numRef>
          </c:val>
          <c:extLst>
            <c:ext xmlns:c16="http://schemas.microsoft.com/office/drawing/2014/chart" uri="{C3380CC4-5D6E-409C-BE32-E72D297353CC}">
              <c16:uniqueId val="{00000000-799D-496D-A9DE-965DD2474B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99D-496D-A9DE-965DD2474B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94.12</c:v>
                </c:pt>
                <c:pt idx="1">
                  <c:v>94.57</c:v>
                </c:pt>
                <c:pt idx="2">
                  <c:v>94.57</c:v>
                </c:pt>
                <c:pt idx="3">
                  <c:v>95.53</c:v>
                </c:pt>
                <c:pt idx="4">
                  <c:v>95.57</c:v>
                </c:pt>
              </c:numCache>
            </c:numRef>
          </c:val>
          <c:extLst>
            <c:ext xmlns:c16="http://schemas.microsoft.com/office/drawing/2014/chart" uri="{C3380CC4-5D6E-409C-BE32-E72D297353CC}">
              <c16:uniqueId val="{00000000-D1F7-4121-9669-FD739200A5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1F7-4121-9669-FD739200A5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98.56</c:v>
                </c:pt>
                <c:pt idx="1">
                  <c:v>97.63</c:v>
                </c:pt>
                <c:pt idx="2">
                  <c:v>102.42</c:v>
                </c:pt>
                <c:pt idx="3">
                  <c:v>100.44</c:v>
                </c:pt>
                <c:pt idx="4">
                  <c:v>103.09</c:v>
                </c:pt>
              </c:numCache>
            </c:numRef>
          </c:val>
          <c:extLst>
            <c:ext xmlns:c16="http://schemas.microsoft.com/office/drawing/2014/chart" uri="{C3380CC4-5D6E-409C-BE32-E72D297353CC}">
              <c16:uniqueId val="{00000000-9087-46B5-8578-ADEB491185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87-46B5-8578-ADEB491185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3-439B-BBCB-40F2458A12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3-439B-BBCB-40F2458A12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8A-4E78-8202-3A328AD8D6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8A-4E78-8202-3A328AD8D6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75-405D-A821-B6A9C72B64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75-405D-A821-B6A9C72B64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4D-40EC-B6F9-14C0E88A62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4D-40EC-B6F9-14C0E88A62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74-4C63-B945-15F823E931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574-4C63-B945-15F823E931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81.44</c:v>
                </c:pt>
                <c:pt idx="1">
                  <c:v>72.33</c:v>
                </c:pt>
                <c:pt idx="2">
                  <c:v>52.55</c:v>
                </c:pt>
                <c:pt idx="3">
                  <c:v>55.23</c:v>
                </c:pt>
                <c:pt idx="4">
                  <c:v>86.17</c:v>
                </c:pt>
              </c:numCache>
            </c:numRef>
          </c:val>
          <c:extLst>
            <c:ext xmlns:c16="http://schemas.microsoft.com/office/drawing/2014/chart" uri="{C3380CC4-5D6E-409C-BE32-E72D297353CC}">
              <c16:uniqueId val="{00000000-0386-4705-BDF7-6C62C435AF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386-4705-BDF7-6C62C435AF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161.83000000000001</c:v>
                </c:pt>
                <c:pt idx="1">
                  <c:v>184.7</c:v>
                </c:pt>
                <c:pt idx="2">
                  <c:v>252.09</c:v>
                </c:pt>
                <c:pt idx="3">
                  <c:v>235.99</c:v>
                </c:pt>
                <c:pt idx="4">
                  <c:v>159.36000000000001</c:v>
                </c:pt>
              </c:numCache>
            </c:numRef>
          </c:val>
          <c:extLst>
            <c:ext xmlns:c16="http://schemas.microsoft.com/office/drawing/2014/chart" uri="{C3380CC4-5D6E-409C-BE32-E72D297353CC}">
              <c16:uniqueId val="{00000000-56C6-4294-9EA7-F67CBB17C7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56C6-4294-9EA7-F67CBB17C7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7"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ひたちなか市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158015</v>
      </c>
      <c r="AM8" s="51"/>
      <c r="AN8" s="51"/>
      <c r="AO8" s="51"/>
      <c r="AP8" s="51"/>
      <c r="AQ8" s="51"/>
      <c r="AR8" s="51"/>
      <c r="AS8" s="51"/>
      <c r="AT8" s="46">
        <f>データ!T6</f>
        <v>99.97</v>
      </c>
      <c r="AU8" s="46"/>
      <c r="AV8" s="46"/>
      <c r="AW8" s="46"/>
      <c r="AX8" s="46"/>
      <c r="AY8" s="46"/>
      <c r="AZ8" s="46"/>
      <c r="BA8" s="46"/>
      <c r="BB8" s="46">
        <f>データ!U6</f>
        <v>1580.62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0.52</v>
      </c>
      <c r="Q10" s="46"/>
      <c r="R10" s="46"/>
      <c r="S10" s="46"/>
      <c r="T10" s="46"/>
      <c r="U10" s="46"/>
      <c r="V10" s="46"/>
      <c r="W10" s="46">
        <f>データ!Q6</f>
        <v>100</v>
      </c>
      <c r="X10" s="46"/>
      <c r="Y10" s="46"/>
      <c r="Z10" s="46"/>
      <c r="AA10" s="46"/>
      <c r="AB10" s="46"/>
      <c r="AC10" s="46"/>
      <c r="AD10" s="51">
        <f>データ!R6</f>
        <v>3340</v>
      </c>
      <c r="AE10" s="51"/>
      <c r="AF10" s="51"/>
      <c r="AG10" s="51"/>
      <c r="AH10" s="51"/>
      <c r="AI10" s="51"/>
      <c r="AJ10" s="51"/>
      <c r="AK10" s="2"/>
      <c r="AL10" s="51">
        <f>データ!V6</f>
        <v>813</v>
      </c>
      <c r="AM10" s="51"/>
      <c r="AN10" s="51"/>
      <c r="AO10" s="51"/>
      <c r="AP10" s="51"/>
      <c r="AQ10" s="51"/>
      <c r="AR10" s="51"/>
      <c r="AS10" s="51"/>
      <c r="AT10" s="46">
        <f>データ!W6</f>
        <v>1.62</v>
      </c>
      <c r="AU10" s="46"/>
      <c r="AV10" s="46"/>
      <c r="AW10" s="46"/>
      <c r="AX10" s="46"/>
      <c r="AY10" s="46"/>
      <c r="AZ10" s="46"/>
      <c r="BA10" s="46"/>
      <c r="BB10" s="46">
        <f>データ!X6</f>
        <v>501.85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44</v>
      </c>
      <c r="O86" s="26" t="str">
        <f>データ!EO6</f>
        <v>【0.16】</v>
      </c>
    </row>
  </sheetData>
  <sheetProtection algorithmName="SHA-512" hashValue="58dqTV2fc9oZrBrV4g9Phc8oXlK/nk/2OEDXj9f1B5g8Qr3hiXG3eFdmO4Yz7ackv9AQuZNy18M3WuZoRj64Ng==" saltValue="DzugxVUgmRJkQHFbIbju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82210</v>
      </c>
      <c r="D6" s="33">
        <f t="shared" si="3"/>
        <v>47</v>
      </c>
      <c r="E6" s="33">
        <f t="shared" si="3"/>
        <v>17</v>
      </c>
      <c r="F6" s="33">
        <f t="shared" si="3"/>
        <v>5</v>
      </c>
      <c r="G6" s="33">
        <f t="shared" si="3"/>
        <v>0</v>
      </c>
      <c r="H6" s="33" t="str">
        <f t="shared" si="3"/>
        <v>茨城県　ひたちなか市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0.52</v>
      </c>
      <c r="Q6" s="34">
        <f t="shared" si="3"/>
        <v>100</v>
      </c>
      <c r="R6" s="34">
        <f t="shared" si="3"/>
        <v>3340</v>
      </c>
      <c r="S6" s="34">
        <f t="shared" si="3"/>
        <v>158015</v>
      </c>
      <c r="T6" s="34">
        <f t="shared" si="3"/>
        <v>99.97</v>
      </c>
      <c r="U6" s="34">
        <f t="shared" si="3"/>
        <v>1580.62</v>
      </c>
      <c r="V6" s="34">
        <f t="shared" si="3"/>
        <v>813</v>
      </c>
      <c r="W6" s="34">
        <f t="shared" si="3"/>
        <v>1.62</v>
      </c>
      <c r="X6" s="34">
        <f t="shared" si="3"/>
        <v>501.85</v>
      </c>
      <c r="Y6" s="35">
        <f>IF(Y7="",NA(),Y7)</f>
        <v>98.56</v>
      </c>
      <c r="Z6" s="35">
        <f t="shared" ref="Z6:AH6" si="4">IF(Z7="",NA(),Z7)</f>
        <v>97.63</v>
      </c>
      <c r="AA6" s="35">
        <f t="shared" si="4"/>
        <v>102.42</v>
      </c>
      <c r="AB6" s="35">
        <f t="shared" si="4"/>
        <v>100.44</v>
      </c>
      <c r="AC6" s="35">
        <f t="shared" si="4"/>
        <v>103.09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81.44</v>
      </c>
      <c r="BR6" s="35">
        <f t="shared" ref="BR6:BZ6" si="8">IF(BR7="",NA(),BR7)</f>
        <v>72.33</v>
      </c>
      <c r="BS6" s="35">
        <f t="shared" si="8"/>
        <v>52.55</v>
      </c>
      <c r="BT6" s="35">
        <f t="shared" si="8"/>
        <v>55.23</v>
      </c>
      <c r="BU6" s="35">
        <f t="shared" si="8"/>
        <v>86.17</v>
      </c>
      <c r="BV6" s="35">
        <f t="shared" si="8"/>
        <v>55.32</v>
      </c>
      <c r="BW6" s="35">
        <f t="shared" si="8"/>
        <v>59.8</v>
      </c>
      <c r="BX6" s="35">
        <f t="shared" si="8"/>
        <v>57.77</v>
      </c>
      <c r="BY6" s="35">
        <f t="shared" si="8"/>
        <v>57.31</v>
      </c>
      <c r="BZ6" s="35">
        <f t="shared" si="8"/>
        <v>57.08</v>
      </c>
      <c r="CA6" s="34" t="str">
        <f>IF(CA7="","",IF(CA7="-","【-】","【"&amp;SUBSTITUTE(TEXT(CA7,"#,##0.00"),"-","△")&amp;"】"))</f>
        <v>【60.94】</v>
      </c>
      <c r="CB6" s="35">
        <f>IF(CB7="",NA(),CB7)</f>
        <v>161.83000000000001</v>
      </c>
      <c r="CC6" s="35">
        <f t="shared" ref="CC6:CK6" si="9">IF(CC7="",NA(),CC7)</f>
        <v>184.7</v>
      </c>
      <c r="CD6" s="35">
        <f t="shared" si="9"/>
        <v>252.09</v>
      </c>
      <c r="CE6" s="35">
        <f t="shared" si="9"/>
        <v>235.99</v>
      </c>
      <c r="CF6" s="35">
        <f t="shared" si="9"/>
        <v>159.36000000000001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71.53</v>
      </c>
      <c r="CN6" s="35">
        <f t="shared" ref="CN6:CV6" si="10">IF(CN7="",NA(),CN7)</f>
        <v>71.53</v>
      </c>
      <c r="CO6" s="35">
        <f t="shared" si="10"/>
        <v>72.88</v>
      </c>
      <c r="CP6" s="35">
        <f t="shared" si="10"/>
        <v>74.239999999999995</v>
      </c>
      <c r="CQ6" s="35">
        <f t="shared" si="10"/>
        <v>74.239999999999995</v>
      </c>
      <c r="CR6" s="35">
        <f t="shared" si="10"/>
        <v>60.65</v>
      </c>
      <c r="CS6" s="35">
        <f t="shared" si="10"/>
        <v>51.75</v>
      </c>
      <c r="CT6" s="35">
        <f t="shared" si="10"/>
        <v>50.68</v>
      </c>
      <c r="CU6" s="35">
        <f t="shared" si="10"/>
        <v>50.14</v>
      </c>
      <c r="CV6" s="35">
        <f t="shared" si="10"/>
        <v>54.83</v>
      </c>
      <c r="CW6" s="34" t="str">
        <f>IF(CW7="","",IF(CW7="-","【-】","【"&amp;SUBSTITUTE(TEXT(CW7,"#,##0.00"),"-","△")&amp;"】"))</f>
        <v>【54.84】</v>
      </c>
      <c r="CX6" s="35">
        <f>IF(CX7="",NA(),CX7)</f>
        <v>94.12</v>
      </c>
      <c r="CY6" s="35">
        <f t="shared" ref="CY6:DG6" si="11">IF(CY7="",NA(),CY7)</f>
        <v>94.57</v>
      </c>
      <c r="CZ6" s="35">
        <f t="shared" si="11"/>
        <v>94.57</v>
      </c>
      <c r="DA6" s="35">
        <f t="shared" si="11"/>
        <v>95.53</v>
      </c>
      <c r="DB6" s="35">
        <f t="shared" si="11"/>
        <v>95.57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82210</v>
      </c>
      <c r="D7" s="37">
        <v>47</v>
      </c>
      <c r="E7" s="37">
        <v>17</v>
      </c>
      <c r="F7" s="37">
        <v>5</v>
      </c>
      <c r="G7" s="37">
        <v>0</v>
      </c>
      <c r="H7" s="37" t="s">
        <v>98</v>
      </c>
      <c r="I7" s="37" t="s">
        <v>99</v>
      </c>
      <c r="J7" s="37" t="s">
        <v>100</v>
      </c>
      <c r="K7" s="37" t="s">
        <v>101</v>
      </c>
      <c r="L7" s="37" t="s">
        <v>102</v>
      </c>
      <c r="M7" s="37" t="s">
        <v>103</v>
      </c>
      <c r="N7" s="38" t="s">
        <v>104</v>
      </c>
      <c r="O7" s="38" t="s">
        <v>105</v>
      </c>
      <c r="P7" s="38">
        <v>0.52</v>
      </c>
      <c r="Q7" s="38">
        <v>100</v>
      </c>
      <c r="R7" s="38">
        <v>3340</v>
      </c>
      <c r="S7" s="38">
        <v>158015</v>
      </c>
      <c r="T7" s="38">
        <v>99.97</v>
      </c>
      <c r="U7" s="38">
        <v>1580.62</v>
      </c>
      <c r="V7" s="38">
        <v>813</v>
      </c>
      <c r="W7" s="38">
        <v>1.62</v>
      </c>
      <c r="X7" s="38">
        <v>501.85</v>
      </c>
      <c r="Y7" s="38">
        <v>98.56</v>
      </c>
      <c r="Z7" s="38">
        <v>97.63</v>
      </c>
      <c r="AA7" s="38">
        <v>102.42</v>
      </c>
      <c r="AB7" s="38">
        <v>100.44</v>
      </c>
      <c r="AC7" s="38">
        <v>103.09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81.44</v>
      </c>
      <c r="BR7" s="38">
        <v>72.33</v>
      </c>
      <c r="BS7" s="38">
        <v>52.55</v>
      </c>
      <c r="BT7" s="38">
        <v>55.23</v>
      </c>
      <c r="BU7" s="38">
        <v>86.17</v>
      </c>
      <c r="BV7" s="38">
        <v>55.32</v>
      </c>
      <c r="BW7" s="38">
        <v>59.8</v>
      </c>
      <c r="BX7" s="38">
        <v>57.77</v>
      </c>
      <c r="BY7" s="38">
        <v>57.31</v>
      </c>
      <c r="BZ7" s="38">
        <v>57.08</v>
      </c>
      <c r="CA7" s="38">
        <v>60.94</v>
      </c>
      <c r="CB7" s="38">
        <v>161.83000000000001</v>
      </c>
      <c r="CC7" s="38">
        <v>184.7</v>
      </c>
      <c r="CD7" s="38">
        <v>252.09</v>
      </c>
      <c r="CE7" s="38">
        <v>235.99</v>
      </c>
      <c r="CF7" s="38">
        <v>159.36000000000001</v>
      </c>
      <c r="CG7" s="38">
        <v>283.17</v>
      </c>
      <c r="CH7" s="38">
        <v>263.76</v>
      </c>
      <c r="CI7" s="38">
        <v>274.35000000000002</v>
      </c>
      <c r="CJ7" s="38">
        <v>273.52</v>
      </c>
      <c r="CK7" s="38">
        <v>274.99</v>
      </c>
      <c r="CL7" s="38">
        <v>253.04</v>
      </c>
      <c r="CM7" s="38">
        <v>71.53</v>
      </c>
      <c r="CN7" s="38">
        <v>71.53</v>
      </c>
      <c r="CO7" s="38">
        <v>72.88</v>
      </c>
      <c r="CP7" s="38">
        <v>74.239999999999995</v>
      </c>
      <c r="CQ7" s="38">
        <v>74.239999999999995</v>
      </c>
      <c r="CR7" s="38">
        <v>60.65</v>
      </c>
      <c r="CS7" s="38">
        <v>51.75</v>
      </c>
      <c r="CT7" s="38">
        <v>50.68</v>
      </c>
      <c r="CU7" s="38">
        <v>50.14</v>
      </c>
      <c r="CV7" s="38">
        <v>54.83</v>
      </c>
      <c r="CW7" s="38">
        <v>54.84</v>
      </c>
      <c r="CX7" s="38">
        <v>94.12</v>
      </c>
      <c r="CY7" s="38">
        <v>94.57</v>
      </c>
      <c r="CZ7" s="38">
        <v>94.57</v>
      </c>
      <c r="DA7" s="38">
        <v>95.53</v>
      </c>
      <c r="DB7" s="38">
        <v>95.57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2022-01-26T02:31:11Z</cp:lastPrinted>
  <dcterms:created xsi:type="dcterms:W3CDTF">2021-12-03T07:56:14Z</dcterms:created>
  <dcterms:modified xsi:type="dcterms:W3CDTF">2022-02-14T02:52:21Z</dcterms:modified>
  <cp:category/>
</cp:coreProperties>
</file>