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13_笠間市\"/>
    </mc:Choice>
  </mc:AlternateContent>
  <workbookProtection workbookAlgorithmName="SHA-512" workbookHashValue="fLQION8KbYi+JLL0DJrEW7j7/8HlXOvHnCnutdH7OOcxGK/Cn/KpwrrM+KfBpm4e2y71ecFoNpbnez60rFp2Eg==" workbookSaltValue="3G5mFXZwoR7/d8XHBwJas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<sst xmlns="http://schemas.openxmlformats.org/spreadsheetml/2006/main" count="275" uniqueCount="115">
  <si>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1④</t>
  </si>
  <si>
    <t>2. 老朽化の状況について</t>
  </si>
  <si>
    <t>経営比較分析表（令和2年度決算）</t>
    <rPh sb="8" eb="10">
      <t>レイワ</t>
    </rPh>
    <rPh sb="11" eb="13">
      <t>ネンド</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</si>
  <si>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</si>
  <si>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</si>
  <si>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</si>
  <si>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</si>
  <si>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</si>
  <si>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</si>
  <si>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</si>
  <si>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</si>
  <si>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</si>
  <si>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</si>
  <si>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2"/>
  </si>
  <si>
    <t>⑤経費回収率(％)</t>
  </si>
  <si>
    <t>類似団体区分</t>
    <rPh sb="4" eb="6">
      <t>クブン</t>
    </rPh>
    <phoneticPr fontId="2"/>
  </si>
  <si>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</si>
  <si>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</si>
  <si>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</si>
  <si>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</si>
  <si>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</si>
  <si>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</si>
  <si>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</si>
  <si>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</si>
  <si>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2"/>
  </si>
  <si>
    <t>普及率(％)</t>
  </si>
  <si>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</si>
  <si>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</si>
  <si>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</si>
  <si>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</si>
  <si>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</si>
  <si>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</si>
  <si>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</si>
  <si>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</si>
  <si>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</si>
  <si>
    <t>2①</t>
  </si>
  <si>
    <t>類似団体平均値（平均値）</t>
  </si>
  <si>
    <t>【】</t>
  </si>
  <si>
    <t>令和2年度全国平均</t>
    <rPh sb="0" eb="2">
      <t>レイワ</t>
    </rPh>
    <rPh sb="3" eb="5">
      <t>ネンド</t>
    </rPh>
    <phoneticPr fontId="2"/>
  </si>
  <si>
    <t>分析欄</t>
    <rPh sb="0" eb="2">
      <t>ブンセキ</t>
    </rPh>
    <rPh sb="2" eb="3">
      <t>ラン</t>
    </rPh>
    <phoneticPr fontId="2"/>
  </si>
  <si>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</si>
  <si>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</si>
  <si>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</si>
  <si>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</si>
  <si>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</si>
  <si>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</si>
  <si>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</si>
  <si>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</si>
  <si>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</si>
  <si>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</si>
  <si>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</si>
  <si>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2"/>
  </si>
  <si>
    <t>2③</t>
  </si>
  <si>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</si>
  <si>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</si>
  <si>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</si>
  <si>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</si>
  <si>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</si>
  <si>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</si>
  <si>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</si>
  <si>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</si>
  <si>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</si>
  <si>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人口密度</t>
    <rPh sb="0" eb="2">
      <t>ジンコウ</t>
    </rPh>
    <rPh sb="2" eb="4">
      <t>ミツド</t>
    </rPh>
    <phoneticPr fontId="2"/>
  </si>
  <si>
    <t>⑦施設利用率(％)</t>
    <rPh sb="1" eb="3">
      <t>シセツ</t>
    </rPh>
    <rPh sb="3" eb="6">
      <t>リヨウリツ</t>
    </rPh>
    <phoneticPr fontId="2"/>
  </si>
  <si>
    <t>茨城県　笠間市</t>
  </si>
  <si>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</si>
  <si>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</si>
  <si>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</si>
  <si>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</si>
  <si>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</si>
  <si>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</si>
  <si>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</si>
  <si>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</si>
  <si>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Bd2</t>
  </si>
  <si>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</si>
  <si>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</si>
  <si>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</si>
  <si>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</si>
  <si>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</si>
  <si>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</si>
  <si>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①有形固定資産減価償却率は，平成30年度から法適用企業となったことから数値としては小さいが，個々の耐用年数に留意する必要がある。
②管渠老朽化率は，耐用年数を経過した管渠がないため0.00％となっているが，実際の老朽具合について調査等により状況を把握していく必要がある。
③管渠改善率は，類似団体平均を上回っている。
　昭和58年度より幹線管渠が整備され，30年以上経過しており，硫化水素による腐食及び老朽化が進んできていることから，適切かつ計画的な管渠の改修・更新を進めていくことが必要である。
　平成30年度策定のストックマネジメント計画に基づき，管渠を含めた施設全体の改築・更新を計画的に実施し，施設の効率的な運用及び安定的な機能維持，並びに更新費の平準化を図っていく。</t>
    <rPh sb="1" eb="3">
      <t>ユウケイ</t>
    </rPh>
    <rPh sb="3" eb="5">
      <t>コテイ</t>
    </rPh>
    <rPh sb="5" eb="7">
      <t>シサン</t>
    </rPh>
    <rPh sb="7" eb="9">
      <t>ゲンカ</t>
    </rPh>
    <rPh sb="9" eb="11">
      <t>ショウキャク</t>
    </rPh>
    <rPh sb="11" eb="12">
      <t>リツ</t>
    </rPh>
    <rPh sb="14" eb="16">
      <t>ヘイセイ</t>
    </rPh>
    <rPh sb="18" eb="20">
      <t>ネンド</t>
    </rPh>
    <rPh sb="22" eb="23">
      <t>ホウ</t>
    </rPh>
    <rPh sb="23" eb="25">
      <t>テキヨウ</t>
    </rPh>
    <rPh sb="25" eb="27">
      <t>キギョウ</t>
    </rPh>
    <rPh sb="35" eb="37">
      <t>スウチ</t>
    </rPh>
    <rPh sb="41" eb="42">
      <t>チイ</t>
    </rPh>
    <rPh sb="46" eb="48">
      <t>ココ</t>
    </rPh>
    <rPh sb="49" eb="51">
      <t>タイヨウ</t>
    </rPh>
    <rPh sb="51" eb="53">
      <t>ネンスウ</t>
    </rPh>
    <rPh sb="54" eb="56">
      <t>リュウイ</t>
    </rPh>
    <rPh sb="58" eb="60">
      <t>ヒツヨウ</t>
    </rPh>
    <rPh sb="66" eb="67">
      <t>カン</t>
    </rPh>
    <rPh sb="67" eb="68">
      <t>キョ</t>
    </rPh>
    <rPh sb="68" eb="71">
      <t>ロウキュウカ</t>
    </rPh>
    <rPh sb="71" eb="72">
      <t>リツ</t>
    </rPh>
    <rPh sb="74" eb="76">
      <t>タイヨウ</t>
    </rPh>
    <rPh sb="76" eb="78">
      <t>ネンスウ</t>
    </rPh>
    <rPh sb="79" eb="81">
      <t>ケイカ</t>
    </rPh>
    <rPh sb="83" eb="84">
      <t>カン</t>
    </rPh>
    <rPh sb="84" eb="85">
      <t>キョ</t>
    </rPh>
    <rPh sb="103" eb="105">
      <t>ジッサイ</t>
    </rPh>
    <rPh sb="106" eb="108">
      <t>ロウキュウ</t>
    </rPh>
    <rPh sb="108" eb="110">
      <t>グアイ</t>
    </rPh>
    <rPh sb="114" eb="116">
      <t>チョウサ</t>
    </rPh>
    <rPh sb="116" eb="117">
      <t>トウ</t>
    </rPh>
    <rPh sb="120" eb="122">
      <t>ジョウキョウ</t>
    </rPh>
    <rPh sb="123" eb="125">
      <t>ハアク</t>
    </rPh>
    <rPh sb="129" eb="131">
      <t>ヒツヨウ</t>
    </rPh>
    <rPh sb="250" eb="252">
      <t>ヘイセイ</t>
    </rPh>
    <rPh sb="254" eb="256">
      <t>ネンド</t>
    </rPh>
    <rPh sb="256" eb="258">
      <t>サクテイ</t>
    </rPh>
    <rPh sb="269" eb="271">
      <t>ケイカク</t>
    </rPh>
    <rPh sb="272" eb="273">
      <t>モト</t>
    </rPh>
    <rPh sb="276" eb="277">
      <t>カン</t>
    </rPh>
    <rPh sb="277" eb="278">
      <t>キョ</t>
    </rPh>
    <rPh sb="279" eb="280">
      <t>フク</t>
    </rPh>
    <rPh sb="282" eb="284">
      <t>シセツ</t>
    </rPh>
    <rPh sb="284" eb="286">
      <t>ゼンタイ</t>
    </rPh>
    <rPh sb="293" eb="296">
      <t>ケイカクテキ</t>
    </rPh>
    <rPh sb="297" eb="299">
      <t>ジッシ</t>
    </rPh>
    <rPh sb="301" eb="303">
      <t>シセツ</t>
    </rPh>
    <rPh sb="332" eb="333">
      <t>ハカ</t>
    </rPh>
    <phoneticPr fontId="13"/>
  </si>
  <si>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</si>
  <si>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</si>
  <si>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</si>
  <si>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</si>
  <si>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</si>
  <si>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</si>
  <si>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</si>
  <si>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</si>
  <si>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</si>
  <si>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</si>
  <si>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</si>
  <si>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</si>
  <si>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</si>
  <si>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</si>
  <si>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</si>
  <si>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</si>
  <si>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</si>
  <si>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法適用</t>
  </si>
  <si>
    <t>下水道事業</t>
  </si>
  <si>
    <t>公共下水道</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</si>
  <si>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</si>
  <si>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</si>
  <si>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</si>
  <si>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</si>
  <si>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</si>
  <si>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</si>
  <si>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</si>
  <si>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</si>
  <si>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</si>
  <si>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</si>
  <si>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</si>
  <si>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</si>
  <si>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公共下水道事業は，施設整備が先行する事業であり，汚水処理施設整備等に要した建設経費等の回収に長い年月を要する一方で，人口減による使用料収入の減は避けられず，今後も厳しい財務状況が見込まれる。汚水私費の原則からも，一般会計繰入金に依存する財務体質の改善が課題である。
　水洗化率が低い状況にあることから，接続推進を図ることで早期の収益化につなげる一方で，経費回収率の推移や人口動態等社会情勢を鑑み，料金体系の改定を令和4年度に実施する予定である。
　また，公共下水道施設の老朽化による修繕・更新に伴う経費の増加が見込まれるため，老朽化の状況を把握し，適切かつ計画的な改修・更新を進め，施設の長寿命化と更新費の平準化を図り，突発的な修繕等を未然に防ぐとともに，更新投資等に充てる財源を確保していく必要がある。</t>
    <rPh sb="55" eb="57">
      <t>イッポウ</t>
    </rPh>
    <rPh sb="59" eb="62">
      <t>ジンコウゲン</t>
    </rPh>
    <rPh sb="65" eb="68">
      <t>シヨウリョウ</t>
    </rPh>
    <rPh sb="68" eb="70">
      <t>シュウニュウ</t>
    </rPh>
    <rPh sb="71" eb="72">
      <t>ゲン</t>
    </rPh>
    <rPh sb="73" eb="74">
      <t>サ</t>
    </rPh>
    <rPh sb="79" eb="81">
      <t>コンゴ</t>
    </rPh>
    <rPh sb="82" eb="83">
      <t>キビ</t>
    </rPh>
    <rPh sb="85" eb="87">
      <t>ザイム</t>
    </rPh>
    <rPh sb="87" eb="89">
      <t>ジョウキョウ</t>
    </rPh>
    <rPh sb="90" eb="92">
      <t>ミコ</t>
    </rPh>
    <rPh sb="96" eb="98">
      <t>オスイ</t>
    </rPh>
    <rPh sb="101" eb="103">
      <t>ゲンソク</t>
    </rPh>
    <rPh sb="107" eb="109">
      <t>イッパン</t>
    </rPh>
    <rPh sb="109" eb="111">
      <t>カイケイ</t>
    </rPh>
    <rPh sb="111" eb="113">
      <t>クリイレ</t>
    </rPh>
    <rPh sb="113" eb="114">
      <t>キン</t>
    </rPh>
    <rPh sb="115" eb="117">
      <t>イソン</t>
    </rPh>
    <rPh sb="119" eb="121">
      <t>ザイム</t>
    </rPh>
    <rPh sb="121" eb="123">
      <t>タイシツ</t>
    </rPh>
    <rPh sb="124" eb="126">
      <t>カイゼン</t>
    </rPh>
    <rPh sb="127" eb="129">
      <t>カダイ</t>
    </rPh>
    <rPh sb="135" eb="138">
      <t>スイセンカ</t>
    </rPh>
    <rPh sb="138" eb="139">
      <t>リツ</t>
    </rPh>
    <rPh sb="140" eb="141">
      <t>ヒク</t>
    </rPh>
    <rPh sb="142" eb="144">
      <t>ジョウキョウ</t>
    </rPh>
    <rPh sb="152" eb="154">
      <t>セツゾク</t>
    </rPh>
    <rPh sb="154" eb="156">
      <t>スイシン</t>
    </rPh>
    <rPh sb="157" eb="158">
      <t>ハカ</t>
    </rPh>
    <rPh sb="162" eb="164">
      <t>ソウキ</t>
    </rPh>
    <rPh sb="165" eb="168">
      <t>シュウエキカ</t>
    </rPh>
    <rPh sb="173" eb="175">
      <t>イッポウ</t>
    </rPh>
    <rPh sb="177" eb="179">
      <t>ケイヒ</t>
    </rPh>
    <rPh sb="179" eb="181">
      <t>カイシュウ</t>
    </rPh>
    <rPh sb="181" eb="182">
      <t>リツ</t>
    </rPh>
    <rPh sb="183" eb="185">
      <t>スイイ</t>
    </rPh>
    <rPh sb="186" eb="188">
      <t>ジンコウ</t>
    </rPh>
    <rPh sb="188" eb="190">
      <t>ドウタイ</t>
    </rPh>
    <rPh sb="190" eb="191">
      <t>トウ</t>
    </rPh>
    <rPh sb="191" eb="193">
      <t>シャカイ</t>
    </rPh>
    <rPh sb="193" eb="195">
      <t>ジョウセイ</t>
    </rPh>
    <rPh sb="196" eb="197">
      <t>カンガ</t>
    </rPh>
    <rPh sb="199" eb="201">
      <t>リョウキン</t>
    </rPh>
    <rPh sb="201" eb="203">
      <t>タイケイ</t>
    </rPh>
    <rPh sb="204" eb="206">
      <t>カイテイ</t>
    </rPh>
    <rPh sb="207" eb="209">
      <t>レイワ</t>
    </rPh>
    <rPh sb="210" eb="212">
      <t>ネンド</t>
    </rPh>
    <rPh sb="213" eb="215">
      <t>ジッシ</t>
    </rPh>
    <rPh sb="217" eb="219">
      <t>ヨテイ</t>
    </rPh>
    <rPh sb="311" eb="314">
      <t>トッパツテキ</t>
    </rPh>
    <rPh sb="315" eb="317">
      <t>シュウゼン</t>
    </rPh>
    <rPh sb="317" eb="318">
      <t>トウ</t>
    </rPh>
    <rPh sb="319" eb="321">
      <t>ミゼン</t>
    </rPh>
    <rPh sb="322" eb="323">
      <t>フセ</t>
    </rPh>
    <phoneticPr fontId="13"/>
  </si>
  <si>
    <t>①経常収支比率において，使用料収入は，整備拡大と接続率の向上による増となったものの，経常収益で一般会計繰入金が高い割合を占めている。人口減による使用料収入の減や修繕等維持管理費の増が見込まれることから，長期的な視点に立った収益の向上と費用の削減等経営改善が必要である。
②累積欠損金比率は0.00％であるが，一般会計繰入金に依存することで維持できている。
③流動比率において，若干の改善は見られたが、流動負債は主に企業債であり，一般会計繰入金により支払能力は確保されるものの現金留保が見込めない状況にあるため，当面は大きな増減はない見込みである。
④企業債残高対事業規模比率は，全国平均・類似団体平均を下回っているが，投資規模の適正化と営業収益の向上を図っていくことが必要である。
⑤経費回収率は，汚水処理費の増により100％を下回った。将来的には人口減による使用料収入の減が見込まれることから，接続率の向上や料金体系の見直しが必要であることから、令和4年度より使用料の改定を予定している。
⑥汚水処理原価は，類似団体の平均とほぼ同額であるが，汚水処理にかかる経費の更なる削減が必要である。
⑦施設利用率は，全国平均・類似団体平均を上回っているが，不明水の流入が課題となっており，対策を進める必要がある。
⑧水洗化率は，新規整備が終盤となり，しばらくは増加が見込まれるが，広報活動や戸別訪問等により早期接続を促進する必要がある。</t>
    <rPh sb="1" eb="3">
      <t>ケイジョウ</t>
    </rPh>
    <rPh sb="12" eb="15">
      <t>シヨウリョウ</t>
    </rPh>
    <rPh sb="42" eb="44">
      <t>ケイジョウ</t>
    </rPh>
    <rPh sb="44" eb="46">
      <t>シュウエキ</t>
    </rPh>
    <rPh sb="47" eb="49">
      <t>イッパン</t>
    </rPh>
    <rPh sb="49" eb="51">
      <t>カイケイ</t>
    </rPh>
    <rPh sb="51" eb="53">
      <t>クリイレ</t>
    </rPh>
    <rPh sb="53" eb="54">
      <t>キン</t>
    </rPh>
    <rPh sb="55" eb="56">
      <t>タカ</t>
    </rPh>
    <rPh sb="57" eb="59">
      <t>ワリアイ</t>
    </rPh>
    <rPh sb="60" eb="61">
      <t>シ</t>
    </rPh>
    <rPh sb="66" eb="68">
      <t>ジンコウ</t>
    </rPh>
    <rPh sb="68" eb="69">
      <t>ゲン</t>
    </rPh>
    <rPh sb="72" eb="75">
      <t>シヨウリョウ</t>
    </rPh>
    <rPh sb="75" eb="77">
      <t>シュウニュウ</t>
    </rPh>
    <rPh sb="78" eb="79">
      <t>ゲン</t>
    </rPh>
    <rPh sb="91" eb="93">
      <t>ミコ</t>
    </rPh>
    <rPh sb="136" eb="138">
      <t>ルイセキ</t>
    </rPh>
    <rPh sb="138" eb="140">
      <t>ケッソン</t>
    </rPh>
    <rPh sb="140" eb="141">
      <t>キン</t>
    </rPh>
    <rPh sb="141" eb="143">
      <t>ヒリツ</t>
    </rPh>
    <rPh sb="154" eb="156">
      <t>イッパン</t>
    </rPh>
    <rPh sb="156" eb="158">
      <t>カイケイ</t>
    </rPh>
    <rPh sb="158" eb="160">
      <t>クリイレ</t>
    </rPh>
    <rPh sb="160" eb="161">
      <t>キン</t>
    </rPh>
    <rPh sb="162" eb="164">
      <t>イゾン</t>
    </rPh>
    <rPh sb="169" eb="171">
      <t>イジ</t>
    </rPh>
    <rPh sb="179" eb="181">
      <t>リュウドウ</t>
    </rPh>
    <rPh sb="181" eb="183">
      <t>ヒリツ</t>
    </rPh>
    <rPh sb="188" eb="190">
      <t>ジャッカン</t>
    </rPh>
    <rPh sb="191" eb="193">
      <t>カイゼン</t>
    </rPh>
    <rPh sb="194" eb="195">
      <t>ミ</t>
    </rPh>
    <rPh sb="200" eb="202">
      <t>リュウドウ</t>
    </rPh>
    <rPh sb="202" eb="204">
      <t>フサイ</t>
    </rPh>
    <rPh sb="205" eb="206">
      <t>オモ</t>
    </rPh>
    <rPh sb="207" eb="209">
      <t>キギョウ</t>
    </rPh>
    <rPh sb="209" eb="210">
      <t>サイ</t>
    </rPh>
    <rPh sb="214" eb="216">
      <t>イッパン</t>
    </rPh>
    <rPh sb="216" eb="218">
      <t>カイケイ</t>
    </rPh>
    <rPh sb="218" eb="220">
      <t>クリイレ</t>
    </rPh>
    <rPh sb="220" eb="221">
      <t>キン</t>
    </rPh>
    <rPh sb="224" eb="226">
      <t>シハラ</t>
    </rPh>
    <rPh sb="226" eb="228">
      <t>ノウリョク</t>
    </rPh>
    <rPh sb="229" eb="231">
      <t>カクホ</t>
    </rPh>
    <rPh sb="237" eb="239">
      <t>ゲンキン</t>
    </rPh>
    <rPh sb="239" eb="241">
      <t>リュウホ</t>
    </rPh>
    <rPh sb="242" eb="244">
      <t>ミコ</t>
    </rPh>
    <rPh sb="247" eb="249">
      <t>ジョウキョウ</t>
    </rPh>
    <rPh sb="255" eb="257">
      <t>トウメン</t>
    </rPh>
    <rPh sb="258" eb="259">
      <t>オオ</t>
    </rPh>
    <rPh sb="261" eb="263">
      <t>ゾウゲン</t>
    </rPh>
    <rPh sb="266" eb="268">
      <t>ミコ</t>
    </rPh>
    <rPh sb="281" eb="283">
      <t>ジギョウ</t>
    </rPh>
    <rPh sb="289" eb="291">
      <t>ゼンコク</t>
    </rPh>
    <rPh sb="291" eb="293">
      <t>ヘイキン</t>
    </rPh>
    <rPh sb="301" eb="303">
      <t>シタマワ</t>
    </rPh>
    <rPh sb="342" eb="344">
      <t>ケイヒ</t>
    </rPh>
    <rPh sb="349" eb="351">
      <t>オスイ</t>
    </rPh>
    <rPh sb="351" eb="353">
      <t>ショリ</t>
    </rPh>
    <rPh sb="353" eb="354">
      <t>ヒ</t>
    </rPh>
    <rPh sb="355" eb="356">
      <t>ゾウ</t>
    </rPh>
    <rPh sb="364" eb="365">
      <t>シタ</t>
    </rPh>
    <rPh sb="365" eb="366">
      <t>カイ</t>
    </rPh>
    <rPh sb="369" eb="371">
      <t>ショウライ</t>
    </rPh>
    <rPh sb="371" eb="372">
      <t>テキ</t>
    </rPh>
    <rPh sb="388" eb="390">
      <t>ミコ</t>
    </rPh>
    <rPh sb="424" eb="426">
      <t>レイワ</t>
    </rPh>
    <rPh sb="427" eb="429">
      <t>ネンド</t>
    </rPh>
    <rPh sb="431" eb="433">
      <t>シヨウ</t>
    </rPh>
    <rPh sb="433" eb="434">
      <t>リョウ</t>
    </rPh>
    <rPh sb="435" eb="437">
      <t>カイテイ</t>
    </rPh>
    <rPh sb="438" eb="440">
      <t>ヨテイ</t>
    </rPh>
    <rPh sb="465" eb="467">
      <t>ドウガク</t>
    </rPh>
    <rPh sb="524" eb="526">
      <t>フメイ</t>
    </rPh>
    <rPh sb="526" eb="527">
      <t>スイ</t>
    </rPh>
    <rPh sb="531" eb="533">
      <t>カダイ</t>
    </rPh>
    <rPh sb="540" eb="542">
      <t>タイサク</t>
    </rPh>
    <rPh sb="543" eb="544">
      <t>スス</t>
    </rPh>
    <rPh sb="546" eb="548">
      <t>ヒツヨウ</t>
    </rPh>
    <rPh sb="560" eb="562">
      <t>シンキ</t>
    </rPh>
    <rPh sb="565" eb="567">
      <t>シュウバン</t>
    </rPh>
    <rPh sb="599" eb="601">
      <t>ソウキ</t>
    </rPh>
    <rPh sb="601" eb="603">
      <t>セツゾク</t>
    </rPh>
    <rPh sb="604" eb="606">
      <t>ソクシン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</si>
</sst>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21"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
      <sz val="10.5"/>
      <color theme="1"/>
      <name val="ＭＳ ゴシック"/>
      <family val="3"/>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2" applyNumberFormat="1" applyFont="1" applyFill="1" applyBorder="1" applyAlignment="1">
      <alignment vertical="center" shrinkToFit="1"/>
    </xf>
    <xf numFmtId="178" fontId="0" fillId="0" borderId="2" xfId="2" applyNumberFormat="1" applyFont="1" applyBorder="1" applyAlignment="1">
      <alignment vertical="center" shrinkToFit="1"/>
    </xf>
    <xf numFmtId="181" fontId="0" fillId="0" borderId="0" xfId="0" applyNumberFormat="1">
      <alignment vertical="center"/>
    </xf>
    <xf numFmtId="0" fontId="7" fillId="0" borderId="0" xfId="0" applyFont="1">
      <alignment vertical="center"/>
    </xf>
    <xf numFmtId="179" fontId="0" fillId="5" borderId="2" xfId="2" applyNumberFormat="1" applyFont="1" applyFill="1" applyBorder="1" applyAlignment="1">
      <alignment vertical="center" shrinkToFit="1"/>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7" fillId="0" borderId="4"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5"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9" fillId="0" borderId="4"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8" xfId="1" applyFont="1" applyBorder="1" applyAlignment="1" applyProtection="1">
      <alignment horizontal="left" vertical="top" wrapText="1"/>
      <protection locked="0"/>
    </xf>
    <xf numFmtId="0" fontId="20" fillId="0" borderId="5"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9" xfId="1" applyFont="1" applyBorder="1" applyAlignment="1" applyProtection="1">
      <alignment horizontal="left" vertical="top" wrapText="1"/>
      <protection locked="0"/>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180" fontId="4" fillId="0" borderId="2" xfId="0" applyNumberFormat="1" applyFont="1" applyBorder="1" applyAlignment="1" applyProtection="1">
      <alignment horizontal="center" vertical="center"/>
      <protection hidden="1"/>
    </xf>
    <xf numFmtId="178" fontId="4" fillId="0" borderId="2" xfId="0" applyNumberFormat="1" applyFont="1" applyBorder="1" applyAlignment="1" applyProtection="1">
      <alignment horizontal="center" vertical="center"/>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49" fontId="3"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0.18</c:v>
                </c:pt>
                <c:pt idx="3">
                  <c:v>0.16</c:v>
                </c:pt>
                <c:pt idx="4">
                  <c:v>0.17</c:v>
                </c:pt>
              </c:numCache>
            </c:numRef>
          </c:val>
          <c:extLst>
            <c:ext xmlns:c16="http://schemas.microsoft.com/office/drawing/2014/chart" uri="{C3380CC4-5D6E-409C-BE32-E72D297353CC}">
              <c16:uniqueId val="{00000000-E9D9-4824-AEEE-A87EEE36E5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0.12</c:v>
                </c:pt>
                <c:pt idx="4">
                  <c:v>0.15</c:v>
                </c:pt>
              </c:numCache>
            </c:numRef>
          </c:val>
          <c:smooth val="0"/>
          <c:extLst>
            <c:ext xmlns:c16="http://schemas.microsoft.com/office/drawing/2014/chart" uri="{C3380CC4-5D6E-409C-BE32-E72D297353CC}">
              <c16:uniqueId val="{00000001-E9D9-4824-AEEE-A87EEE36E5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84.89</c:v>
                </c:pt>
                <c:pt idx="3">
                  <c:v>91.91</c:v>
                </c:pt>
                <c:pt idx="4">
                  <c:v>91.4</c:v>
                </c:pt>
              </c:numCache>
            </c:numRef>
          </c:val>
          <c:extLst>
            <c:ext xmlns:c16="http://schemas.microsoft.com/office/drawing/2014/chart" uri="{C3380CC4-5D6E-409C-BE32-E72D297353CC}">
              <c16:uniqueId val="{00000000-E39F-417B-B77A-3DE0A790E2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59.19</c:v>
                </c:pt>
                <c:pt idx="3">
                  <c:v>61.4</c:v>
                </c:pt>
                <c:pt idx="4">
                  <c:v>61.51</c:v>
                </c:pt>
              </c:numCache>
            </c:numRef>
          </c:val>
          <c:smooth val="0"/>
          <c:extLst>
            <c:ext xmlns:c16="http://schemas.microsoft.com/office/drawing/2014/chart" uri="{C3380CC4-5D6E-409C-BE32-E72D297353CC}">
              <c16:uniqueId val="{00000001-E39F-417B-B77A-3DE0A790E2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87.75</c:v>
                </c:pt>
                <c:pt idx="3">
                  <c:v>89.52</c:v>
                </c:pt>
                <c:pt idx="4">
                  <c:v>90.52</c:v>
                </c:pt>
              </c:numCache>
            </c:numRef>
          </c:val>
          <c:extLst>
            <c:ext xmlns:c16="http://schemas.microsoft.com/office/drawing/2014/chart" uri="{C3380CC4-5D6E-409C-BE32-E72D297353CC}">
              <c16:uniqueId val="{00000000-2EC6-4A0C-966B-08830C79C1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86.66</c:v>
                </c:pt>
                <c:pt idx="3">
                  <c:v>86.28</c:v>
                </c:pt>
                <c:pt idx="4">
                  <c:v>85.82</c:v>
                </c:pt>
              </c:numCache>
            </c:numRef>
          </c:val>
          <c:smooth val="0"/>
          <c:extLst>
            <c:ext xmlns:c16="http://schemas.microsoft.com/office/drawing/2014/chart" uri="{C3380CC4-5D6E-409C-BE32-E72D297353CC}">
              <c16:uniqueId val="{00000001-2EC6-4A0C-966B-08830C79C1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103.04</c:v>
                </c:pt>
                <c:pt idx="3">
                  <c:v>102.65</c:v>
                </c:pt>
                <c:pt idx="4">
                  <c:v>100.14</c:v>
                </c:pt>
              </c:numCache>
            </c:numRef>
          </c:val>
          <c:extLst>
            <c:ext xmlns:c16="http://schemas.microsoft.com/office/drawing/2014/chart" uri="{C3380CC4-5D6E-409C-BE32-E72D297353CC}">
              <c16:uniqueId val="{00000000-8B4C-44C5-8831-A5453F63FA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108.43</c:v>
                </c:pt>
                <c:pt idx="3">
                  <c:v>107.15</c:v>
                </c:pt>
                <c:pt idx="4">
                  <c:v>109.91</c:v>
                </c:pt>
              </c:numCache>
            </c:numRef>
          </c:val>
          <c:smooth val="0"/>
          <c:extLst>
            <c:ext xmlns:c16="http://schemas.microsoft.com/office/drawing/2014/chart" uri="{C3380CC4-5D6E-409C-BE32-E72D297353CC}">
              <c16:uniqueId val="{00000001-8B4C-44C5-8831-A5453F63FA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3.44</c:v>
                </c:pt>
                <c:pt idx="3">
                  <c:v>6.72</c:v>
                </c:pt>
                <c:pt idx="4">
                  <c:v>9.81</c:v>
                </c:pt>
              </c:numCache>
            </c:numRef>
          </c:val>
          <c:extLst>
            <c:ext xmlns:c16="http://schemas.microsoft.com/office/drawing/2014/chart" uri="{C3380CC4-5D6E-409C-BE32-E72D297353CC}">
              <c16:uniqueId val="{00000000-73B9-4B65-8D2C-501E6DA158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17.350000000000001</c:v>
                </c:pt>
                <c:pt idx="3">
                  <c:v>17.239999999999998</c:v>
                </c:pt>
                <c:pt idx="4">
                  <c:v>15.29</c:v>
                </c:pt>
              </c:numCache>
            </c:numRef>
          </c:val>
          <c:smooth val="0"/>
          <c:extLst>
            <c:ext xmlns:c16="http://schemas.microsoft.com/office/drawing/2014/chart" uri="{C3380CC4-5D6E-409C-BE32-E72D297353CC}">
              <c16:uniqueId val="{00000001-73B9-4B65-8D2C-501E6DA158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33-4AA2-9D2A-1113E0796A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0.11</c:v>
                </c:pt>
                <c:pt idx="4">
                  <c:v>0.11</c:v>
                </c:pt>
              </c:numCache>
            </c:numRef>
          </c:val>
          <c:smooth val="0"/>
          <c:extLst>
            <c:ext xmlns:c16="http://schemas.microsoft.com/office/drawing/2014/chart" uri="{C3380CC4-5D6E-409C-BE32-E72D297353CC}">
              <c16:uniqueId val="{00000001-B833-4AA2-9D2A-1113E0796A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54E-4A5D-866E-10F0F32250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12.89</c:v>
                </c:pt>
                <c:pt idx="3">
                  <c:v>15.68</c:v>
                </c:pt>
                <c:pt idx="4">
                  <c:v>9.42</c:v>
                </c:pt>
              </c:numCache>
            </c:numRef>
          </c:val>
          <c:smooth val="0"/>
          <c:extLst>
            <c:ext xmlns:c16="http://schemas.microsoft.com/office/drawing/2014/chart" uri="{C3380CC4-5D6E-409C-BE32-E72D297353CC}">
              <c16:uniqueId val="{00000001-F54E-4A5D-866E-10F0F32250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49.82</c:v>
                </c:pt>
                <c:pt idx="3">
                  <c:v>51.2</c:v>
                </c:pt>
                <c:pt idx="4">
                  <c:v>64.7</c:v>
                </c:pt>
              </c:numCache>
            </c:numRef>
          </c:val>
          <c:extLst>
            <c:ext xmlns:c16="http://schemas.microsoft.com/office/drawing/2014/chart" uri="{C3380CC4-5D6E-409C-BE32-E72D297353CC}">
              <c16:uniqueId val="{00000000-BC34-4662-AAD9-67755F5073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54.32</c:v>
                </c:pt>
                <c:pt idx="3">
                  <c:v>46.82</c:v>
                </c:pt>
                <c:pt idx="4">
                  <c:v>47.61</c:v>
                </c:pt>
              </c:numCache>
            </c:numRef>
          </c:val>
          <c:smooth val="0"/>
          <c:extLst>
            <c:ext xmlns:c16="http://schemas.microsoft.com/office/drawing/2014/chart" uri="{C3380CC4-5D6E-409C-BE32-E72D297353CC}">
              <c16:uniqueId val="{00000001-BC34-4662-AAD9-67755F5073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652.07000000000005</c:v>
                </c:pt>
                <c:pt idx="3">
                  <c:v>631.05999999999995</c:v>
                </c:pt>
                <c:pt idx="4">
                  <c:v>848.59</c:v>
                </c:pt>
              </c:numCache>
            </c:numRef>
          </c:val>
          <c:extLst>
            <c:ext xmlns:c16="http://schemas.microsoft.com/office/drawing/2014/chart" uri="{C3380CC4-5D6E-409C-BE32-E72D297353CC}">
              <c16:uniqueId val="{00000000-7144-410B-B9EE-ECE02D2BF6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1000.94</c:v>
                </c:pt>
                <c:pt idx="3">
                  <c:v>1028.05</c:v>
                </c:pt>
                <c:pt idx="4">
                  <c:v>1092.22</c:v>
                </c:pt>
              </c:numCache>
            </c:numRef>
          </c:val>
          <c:smooth val="0"/>
          <c:extLst>
            <c:ext xmlns:c16="http://schemas.microsoft.com/office/drawing/2014/chart" uri="{C3380CC4-5D6E-409C-BE32-E72D297353CC}">
              <c16:uniqueId val="{00000001-7144-410B-B9EE-ECE02D2BF6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100.19</c:v>
                </c:pt>
                <c:pt idx="3">
                  <c:v>99.69</c:v>
                </c:pt>
                <c:pt idx="4">
                  <c:v>99.65</c:v>
                </c:pt>
              </c:numCache>
            </c:numRef>
          </c:val>
          <c:extLst>
            <c:ext xmlns:c16="http://schemas.microsoft.com/office/drawing/2014/chart" uri="{C3380CC4-5D6E-409C-BE32-E72D297353CC}">
              <c16:uniqueId val="{00000000-9F19-4DFA-B69F-9F5C1C6236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93.77</c:v>
                </c:pt>
                <c:pt idx="3">
                  <c:v>94.73</c:v>
                </c:pt>
                <c:pt idx="4">
                  <c:v>97.53</c:v>
                </c:pt>
              </c:numCache>
            </c:numRef>
          </c:val>
          <c:smooth val="0"/>
          <c:extLst>
            <c:ext xmlns:c16="http://schemas.microsoft.com/office/drawing/2014/chart" uri="{C3380CC4-5D6E-409C-BE32-E72D297353CC}">
              <c16:uniqueId val="{00000001-9F19-4DFA-B69F-9F5C1C6236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155.54</c:v>
                </c:pt>
                <c:pt idx="3">
                  <c:v>156.55000000000001</c:v>
                </c:pt>
                <c:pt idx="4">
                  <c:v>156.25</c:v>
                </c:pt>
              </c:numCache>
            </c:numRef>
          </c:val>
          <c:extLst>
            <c:ext xmlns:c16="http://schemas.microsoft.com/office/drawing/2014/chart" uri="{C3380CC4-5D6E-409C-BE32-E72D297353CC}">
              <c16:uniqueId val="{00000000-7B5E-4573-A005-8053105340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165.57</c:v>
                </c:pt>
                <c:pt idx="3">
                  <c:v>160.91</c:v>
                </c:pt>
                <c:pt idx="4">
                  <c:v>155.83000000000001</c:v>
                </c:pt>
              </c:numCache>
            </c:numRef>
          </c:val>
          <c:smooth val="0"/>
          <c:extLst>
            <c:ext xmlns:c16="http://schemas.microsoft.com/office/drawing/2014/chart" uri="{C3380CC4-5D6E-409C-BE32-E72D297353CC}">
              <c16:uniqueId val="{00000001-7B5E-4573-A005-8053105340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茨城県　笠間市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7</v>
      </c>
      <c r="C7" s="76"/>
      <c r="D7" s="76"/>
      <c r="E7" s="76"/>
      <c r="F7" s="76"/>
      <c r="G7" s="76"/>
      <c r="H7" s="76"/>
      <c r="I7" s="76" t="s">
        <v>13</v>
      </c>
      <c r="J7" s="76"/>
      <c r="K7" s="76"/>
      <c r="L7" s="76"/>
      <c r="M7" s="76"/>
      <c r="N7" s="76"/>
      <c r="O7" s="76"/>
      <c r="P7" s="76" t="s">
        <v>6</v>
      </c>
      <c r="Q7" s="76"/>
      <c r="R7" s="76"/>
      <c r="S7" s="76"/>
      <c r="T7" s="76"/>
      <c r="U7" s="76"/>
      <c r="V7" s="76"/>
      <c r="W7" s="76" t="s">
        <v>15</v>
      </c>
      <c r="X7" s="76"/>
      <c r="Y7" s="76"/>
      <c r="Z7" s="76"/>
      <c r="AA7" s="76"/>
      <c r="AB7" s="76"/>
      <c r="AC7" s="76"/>
      <c r="AD7" s="76" t="s">
        <v>5</v>
      </c>
      <c r="AE7" s="76"/>
      <c r="AF7" s="76"/>
      <c r="AG7" s="76"/>
      <c r="AH7" s="76"/>
      <c r="AI7" s="76"/>
      <c r="AJ7" s="76"/>
      <c r="AK7" s="3"/>
      <c r="AL7" s="76" t="s">
        <v>16</v>
      </c>
      <c r="AM7" s="76"/>
      <c r="AN7" s="76"/>
      <c r="AO7" s="76"/>
      <c r="AP7" s="76"/>
      <c r="AQ7" s="76"/>
      <c r="AR7" s="76"/>
      <c r="AS7" s="76"/>
      <c r="AT7" s="76" t="s">
        <v>11</v>
      </c>
      <c r="AU7" s="76"/>
      <c r="AV7" s="76"/>
      <c r="AW7" s="76"/>
      <c r="AX7" s="76"/>
      <c r="AY7" s="76"/>
      <c r="AZ7" s="76"/>
      <c r="BA7" s="76"/>
      <c r="BB7" s="76" t="s">
        <v>17</v>
      </c>
      <c r="BC7" s="76"/>
      <c r="BD7" s="76"/>
      <c r="BE7" s="76"/>
      <c r="BF7" s="76"/>
      <c r="BG7" s="76"/>
      <c r="BH7" s="76"/>
      <c r="BI7" s="76"/>
      <c r="BJ7" s="3"/>
      <c r="BK7" s="3"/>
      <c r="BL7" s="15" t="s">
        <v>18</v>
      </c>
      <c r="BM7" s="16"/>
      <c r="BN7" s="16"/>
      <c r="BO7" s="16"/>
      <c r="BP7" s="16"/>
      <c r="BQ7" s="16"/>
      <c r="BR7" s="16"/>
      <c r="BS7" s="16"/>
      <c r="BT7" s="16"/>
      <c r="BU7" s="16"/>
      <c r="BV7" s="16"/>
      <c r="BW7" s="16"/>
      <c r="BX7" s="16"/>
      <c r="BY7" s="23"/>
    </row>
    <row r="8" spans="1:78" ht="18.75" customHeight="1" x14ac:dyDescent="0.2">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Bd2</v>
      </c>
      <c r="X8" s="79"/>
      <c r="Y8" s="79"/>
      <c r="Z8" s="79"/>
      <c r="AA8" s="79"/>
      <c r="AB8" s="79"/>
      <c r="AC8" s="79"/>
      <c r="AD8" s="80" t="str">
        <f>データ!$M$6</f>
        <v>非設置</v>
      </c>
      <c r="AE8" s="80"/>
      <c r="AF8" s="80"/>
      <c r="AG8" s="80"/>
      <c r="AH8" s="80"/>
      <c r="AI8" s="80"/>
      <c r="AJ8" s="80"/>
      <c r="AK8" s="3"/>
      <c r="AL8" s="69">
        <f>データ!S6</f>
        <v>74984</v>
      </c>
      <c r="AM8" s="69"/>
      <c r="AN8" s="69"/>
      <c r="AO8" s="69"/>
      <c r="AP8" s="69"/>
      <c r="AQ8" s="69"/>
      <c r="AR8" s="69"/>
      <c r="AS8" s="69"/>
      <c r="AT8" s="70">
        <f>データ!T6</f>
        <v>240.4</v>
      </c>
      <c r="AU8" s="70"/>
      <c r="AV8" s="70"/>
      <c r="AW8" s="70"/>
      <c r="AX8" s="70"/>
      <c r="AY8" s="70"/>
      <c r="AZ8" s="70"/>
      <c r="BA8" s="70"/>
      <c r="BB8" s="70">
        <f>データ!U6</f>
        <v>311.91000000000003</v>
      </c>
      <c r="BC8" s="70"/>
      <c r="BD8" s="70"/>
      <c r="BE8" s="70"/>
      <c r="BF8" s="70"/>
      <c r="BG8" s="70"/>
      <c r="BH8" s="70"/>
      <c r="BI8" s="70"/>
      <c r="BJ8" s="3"/>
      <c r="BK8" s="3"/>
      <c r="BL8" s="74" t="s">
        <v>12</v>
      </c>
      <c r="BM8" s="75"/>
      <c r="BN8" s="17" t="s">
        <v>20</v>
      </c>
      <c r="BO8" s="20"/>
      <c r="BP8" s="20"/>
      <c r="BQ8" s="20"/>
      <c r="BR8" s="20"/>
      <c r="BS8" s="20"/>
      <c r="BT8" s="20"/>
      <c r="BU8" s="20"/>
      <c r="BV8" s="20"/>
      <c r="BW8" s="20"/>
      <c r="BX8" s="20"/>
      <c r="BY8" s="24"/>
    </row>
    <row r="9" spans="1:78" ht="18.75" customHeight="1" x14ac:dyDescent="0.2">
      <c r="A9" s="2"/>
      <c r="B9" s="76" t="s">
        <v>22</v>
      </c>
      <c r="C9" s="76"/>
      <c r="D9" s="76"/>
      <c r="E9" s="76"/>
      <c r="F9" s="76"/>
      <c r="G9" s="76"/>
      <c r="H9" s="76"/>
      <c r="I9" s="76" t="s">
        <v>23</v>
      </c>
      <c r="J9" s="76"/>
      <c r="K9" s="76"/>
      <c r="L9" s="76"/>
      <c r="M9" s="76"/>
      <c r="N9" s="76"/>
      <c r="O9" s="76"/>
      <c r="P9" s="76" t="s">
        <v>25</v>
      </c>
      <c r="Q9" s="76"/>
      <c r="R9" s="76"/>
      <c r="S9" s="76"/>
      <c r="T9" s="76"/>
      <c r="U9" s="76"/>
      <c r="V9" s="76"/>
      <c r="W9" s="76" t="s">
        <v>26</v>
      </c>
      <c r="X9" s="76"/>
      <c r="Y9" s="76"/>
      <c r="Z9" s="76"/>
      <c r="AA9" s="76"/>
      <c r="AB9" s="76"/>
      <c r="AC9" s="76"/>
      <c r="AD9" s="76" t="s">
        <v>21</v>
      </c>
      <c r="AE9" s="76"/>
      <c r="AF9" s="76"/>
      <c r="AG9" s="76"/>
      <c r="AH9" s="76"/>
      <c r="AI9" s="76"/>
      <c r="AJ9" s="76"/>
      <c r="AK9" s="3"/>
      <c r="AL9" s="76" t="s">
        <v>29</v>
      </c>
      <c r="AM9" s="76"/>
      <c r="AN9" s="76"/>
      <c r="AO9" s="76"/>
      <c r="AP9" s="76"/>
      <c r="AQ9" s="76"/>
      <c r="AR9" s="76"/>
      <c r="AS9" s="76"/>
      <c r="AT9" s="76" t="s">
        <v>30</v>
      </c>
      <c r="AU9" s="76"/>
      <c r="AV9" s="76"/>
      <c r="AW9" s="76"/>
      <c r="AX9" s="76"/>
      <c r="AY9" s="76"/>
      <c r="AZ9" s="76"/>
      <c r="BA9" s="76"/>
      <c r="BB9" s="76" t="s">
        <v>33</v>
      </c>
      <c r="BC9" s="76"/>
      <c r="BD9" s="76"/>
      <c r="BE9" s="76"/>
      <c r="BF9" s="76"/>
      <c r="BG9" s="76"/>
      <c r="BH9" s="76"/>
      <c r="BI9" s="76"/>
      <c r="BJ9" s="3"/>
      <c r="BK9" s="3"/>
      <c r="BL9" s="77" t="s">
        <v>34</v>
      </c>
      <c r="BM9" s="78"/>
      <c r="BN9" s="18" t="s">
        <v>36</v>
      </c>
      <c r="BO9" s="21"/>
      <c r="BP9" s="21"/>
      <c r="BQ9" s="21"/>
      <c r="BR9" s="21"/>
      <c r="BS9" s="21"/>
      <c r="BT9" s="21"/>
      <c r="BU9" s="21"/>
      <c r="BV9" s="21"/>
      <c r="BW9" s="21"/>
      <c r="BX9" s="21"/>
      <c r="BY9" s="25"/>
    </row>
    <row r="10" spans="1:78" ht="18.75" customHeight="1" x14ac:dyDescent="0.2">
      <c r="A10" s="2"/>
      <c r="B10" s="70" t="str">
        <f>データ!N6</f>
        <v>-</v>
      </c>
      <c r="C10" s="70"/>
      <c r="D10" s="70"/>
      <c r="E10" s="70"/>
      <c r="F10" s="70"/>
      <c r="G10" s="70"/>
      <c r="H10" s="70"/>
      <c r="I10" s="70">
        <f>データ!O6</f>
        <v>51.89</v>
      </c>
      <c r="J10" s="70"/>
      <c r="K10" s="70"/>
      <c r="L10" s="70"/>
      <c r="M10" s="70"/>
      <c r="N10" s="70"/>
      <c r="O10" s="70"/>
      <c r="P10" s="70">
        <f>データ!P6</f>
        <v>46.69</v>
      </c>
      <c r="Q10" s="70"/>
      <c r="R10" s="70"/>
      <c r="S10" s="70"/>
      <c r="T10" s="70"/>
      <c r="U10" s="70"/>
      <c r="V10" s="70"/>
      <c r="W10" s="70">
        <f>データ!Q6</f>
        <v>64.540000000000006</v>
      </c>
      <c r="X10" s="70"/>
      <c r="Y10" s="70"/>
      <c r="Z10" s="70"/>
      <c r="AA10" s="70"/>
      <c r="AB10" s="70"/>
      <c r="AC10" s="70"/>
      <c r="AD10" s="69">
        <f>データ!R6</f>
        <v>3080</v>
      </c>
      <c r="AE10" s="69"/>
      <c r="AF10" s="69"/>
      <c r="AG10" s="69"/>
      <c r="AH10" s="69"/>
      <c r="AI10" s="69"/>
      <c r="AJ10" s="69"/>
      <c r="AK10" s="2"/>
      <c r="AL10" s="69">
        <f>データ!V6</f>
        <v>34890</v>
      </c>
      <c r="AM10" s="69"/>
      <c r="AN10" s="69"/>
      <c r="AO10" s="69"/>
      <c r="AP10" s="69"/>
      <c r="AQ10" s="69"/>
      <c r="AR10" s="69"/>
      <c r="AS10" s="69"/>
      <c r="AT10" s="70">
        <f>データ!W6</f>
        <v>15.16</v>
      </c>
      <c r="AU10" s="70"/>
      <c r="AV10" s="70"/>
      <c r="AW10" s="70"/>
      <c r="AX10" s="70"/>
      <c r="AY10" s="70"/>
      <c r="AZ10" s="70"/>
      <c r="BA10" s="70"/>
      <c r="BB10" s="70">
        <f>データ!X6</f>
        <v>2301.4499999999998</v>
      </c>
      <c r="BC10" s="70"/>
      <c r="BD10" s="70"/>
      <c r="BE10" s="70"/>
      <c r="BF10" s="70"/>
      <c r="BG10" s="70"/>
      <c r="BH10" s="70"/>
      <c r="BI10" s="70"/>
      <c r="BJ10" s="2"/>
      <c r="BK10" s="2"/>
      <c r="BL10" s="71" t="s">
        <v>37</v>
      </c>
      <c r="BM10" s="72"/>
      <c r="BN10" s="19" t="s">
        <v>38</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39</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40</v>
      </c>
      <c r="BM14" s="44"/>
      <c r="BN14" s="44"/>
      <c r="BO14" s="44"/>
      <c r="BP14" s="44"/>
      <c r="BQ14" s="44"/>
      <c r="BR14" s="44"/>
      <c r="BS14" s="44"/>
      <c r="BT14" s="44"/>
      <c r="BU14" s="44"/>
      <c r="BV14" s="44"/>
      <c r="BW14" s="44"/>
      <c r="BX14" s="44"/>
      <c r="BY14" s="44"/>
      <c r="BZ14" s="45"/>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5" t="s">
        <v>80</v>
      </c>
      <c r="BM47" s="56"/>
      <c r="BN47" s="56"/>
      <c r="BO47" s="56"/>
      <c r="BP47" s="56"/>
      <c r="BQ47" s="56"/>
      <c r="BR47" s="56"/>
      <c r="BS47" s="56"/>
      <c r="BT47" s="56"/>
      <c r="BU47" s="56"/>
      <c r="BV47" s="56"/>
      <c r="BW47" s="56"/>
      <c r="BX47" s="56"/>
      <c r="BY47" s="56"/>
      <c r="BZ47" s="5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5"/>
      <c r="BM48" s="56"/>
      <c r="BN48" s="56"/>
      <c r="BO48" s="56"/>
      <c r="BP48" s="56"/>
      <c r="BQ48" s="56"/>
      <c r="BR48" s="56"/>
      <c r="BS48" s="56"/>
      <c r="BT48" s="56"/>
      <c r="BU48" s="56"/>
      <c r="BV48" s="56"/>
      <c r="BW48" s="56"/>
      <c r="BX48" s="56"/>
      <c r="BY48" s="56"/>
      <c r="BZ48" s="5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5"/>
      <c r="BM49" s="56"/>
      <c r="BN49" s="56"/>
      <c r="BO49" s="56"/>
      <c r="BP49" s="56"/>
      <c r="BQ49" s="56"/>
      <c r="BR49" s="56"/>
      <c r="BS49" s="56"/>
      <c r="BT49" s="56"/>
      <c r="BU49" s="56"/>
      <c r="BV49" s="56"/>
      <c r="BW49" s="56"/>
      <c r="BX49" s="56"/>
      <c r="BY49" s="56"/>
      <c r="BZ49" s="5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5"/>
      <c r="BM50" s="56"/>
      <c r="BN50" s="56"/>
      <c r="BO50" s="56"/>
      <c r="BP50" s="56"/>
      <c r="BQ50" s="56"/>
      <c r="BR50" s="56"/>
      <c r="BS50" s="56"/>
      <c r="BT50" s="56"/>
      <c r="BU50" s="56"/>
      <c r="BV50" s="56"/>
      <c r="BW50" s="56"/>
      <c r="BX50" s="56"/>
      <c r="BY50" s="56"/>
      <c r="BZ50" s="5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5"/>
      <c r="BM51" s="56"/>
      <c r="BN51" s="56"/>
      <c r="BO51" s="56"/>
      <c r="BP51" s="56"/>
      <c r="BQ51" s="56"/>
      <c r="BR51" s="56"/>
      <c r="BS51" s="56"/>
      <c r="BT51" s="56"/>
      <c r="BU51" s="56"/>
      <c r="BV51" s="56"/>
      <c r="BW51" s="56"/>
      <c r="BX51" s="56"/>
      <c r="BY51" s="56"/>
      <c r="BZ51" s="5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5"/>
      <c r="BM52" s="56"/>
      <c r="BN52" s="56"/>
      <c r="BO52" s="56"/>
      <c r="BP52" s="56"/>
      <c r="BQ52" s="56"/>
      <c r="BR52" s="56"/>
      <c r="BS52" s="56"/>
      <c r="BT52" s="56"/>
      <c r="BU52" s="56"/>
      <c r="BV52" s="56"/>
      <c r="BW52" s="56"/>
      <c r="BX52" s="56"/>
      <c r="BY52" s="56"/>
      <c r="BZ52" s="5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5"/>
      <c r="BM53" s="56"/>
      <c r="BN53" s="56"/>
      <c r="BO53" s="56"/>
      <c r="BP53" s="56"/>
      <c r="BQ53" s="56"/>
      <c r="BR53" s="56"/>
      <c r="BS53" s="56"/>
      <c r="BT53" s="56"/>
      <c r="BU53" s="56"/>
      <c r="BV53" s="56"/>
      <c r="BW53" s="56"/>
      <c r="BX53" s="56"/>
      <c r="BY53" s="56"/>
      <c r="BZ53" s="5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5"/>
      <c r="BM54" s="56"/>
      <c r="BN54" s="56"/>
      <c r="BO54" s="56"/>
      <c r="BP54" s="56"/>
      <c r="BQ54" s="56"/>
      <c r="BR54" s="56"/>
      <c r="BS54" s="56"/>
      <c r="BT54" s="56"/>
      <c r="BU54" s="56"/>
      <c r="BV54" s="56"/>
      <c r="BW54" s="56"/>
      <c r="BX54" s="56"/>
      <c r="BY54" s="56"/>
      <c r="BZ54" s="5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5"/>
      <c r="BM55" s="56"/>
      <c r="BN55" s="56"/>
      <c r="BO55" s="56"/>
      <c r="BP55" s="56"/>
      <c r="BQ55" s="56"/>
      <c r="BR55" s="56"/>
      <c r="BS55" s="56"/>
      <c r="BT55" s="56"/>
      <c r="BU55" s="56"/>
      <c r="BV55" s="56"/>
      <c r="BW55" s="56"/>
      <c r="BX55" s="56"/>
      <c r="BY55" s="56"/>
      <c r="BZ55" s="57"/>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55"/>
      <c r="BM56" s="56"/>
      <c r="BN56" s="56"/>
      <c r="BO56" s="56"/>
      <c r="BP56" s="56"/>
      <c r="BQ56" s="56"/>
      <c r="BR56" s="56"/>
      <c r="BS56" s="56"/>
      <c r="BT56" s="56"/>
      <c r="BU56" s="56"/>
      <c r="BV56" s="56"/>
      <c r="BW56" s="56"/>
      <c r="BX56" s="56"/>
      <c r="BY56" s="56"/>
      <c r="BZ56" s="57"/>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55"/>
      <c r="BM57" s="56"/>
      <c r="BN57" s="56"/>
      <c r="BO57" s="56"/>
      <c r="BP57" s="56"/>
      <c r="BQ57" s="56"/>
      <c r="BR57" s="56"/>
      <c r="BS57" s="56"/>
      <c r="BT57" s="56"/>
      <c r="BU57" s="56"/>
      <c r="BV57" s="56"/>
      <c r="BW57" s="56"/>
      <c r="BX57" s="56"/>
      <c r="BY57" s="56"/>
      <c r="BZ57" s="57"/>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5"/>
      <c r="BM58" s="56"/>
      <c r="BN58" s="56"/>
      <c r="BO58" s="56"/>
      <c r="BP58" s="56"/>
      <c r="BQ58" s="56"/>
      <c r="BR58" s="56"/>
      <c r="BS58" s="56"/>
      <c r="BT58" s="56"/>
      <c r="BU58" s="56"/>
      <c r="BV58" s="56"/>
      <c r="BW58" s="56"/>
      <c r="BX58" s="56"/>
      <c r="BY58" s="56"/>
      <c r="BZ58" s="5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5"/>
      <c r="BM59" s="56"/>
      <c r="BN59" s="56"/>
      <c r="BO59" s="56"/>
      <c r="BP59" s="56"/>
      <c r="BQ59" s="56"/>
      <c r="BR59" s="56"/>
      <c r="BS59" s="56"/>
      <c r="BT59" s="56"/>
      <c r="BU59" s="56"/>
      <c r="BV59" s="56"/>
      <c r="BW59" s="56"/>
      <c r="BX59" s="56"/>
      <c r="BY59" s="56"/>
      <c r="BZ59" s="57"/>
    </row>
    <row r="60" spans="1:78" ht="13.5" customHeight="1" x14ac:dyDescent="0.2">
      <c r="A60" s="2"/>
      <c r="B60" s="66" t="s">
        <v>10</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5"/>
      <c r="BM62" s="56"/>
      <c r="BN62" s="56"/>
      <c r="BO62" s="56"/>
      <c r="BP62" s="56"/>
      <c r="BQ62" s="56"/>
      <c r="BR62" s="56"/>
      <c r="BS62" s="56"/>
      <c r="BT62" s="56"/>
      <c r="BU62" s="56"/>
      <c r="BV62" s="56"/>
      <c r="BW62" s="56"/>
      <c r="BX62" s="56"/>
      <c r="BY62" s="56"/>
      <c r="BZ62" s="5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8"/>
      <c r="BM63" s="59"/>
      <c r="BN63" s="59"/>
      <c r="BO63" s="59"/>
      <c r="BP63" s="59"/>
      <c r="BQ63" s="59"/>
      <c r="BR63" s="59"/>
      <c r="BS63" s="59"/>
      <c r="BT63" s="59"/>
      <c r="BU63" s="59"/>
      <c r="BV63" s="59"/>
      <c r="BW63" s="59"/>
      <c r="BX63" s="59"/>
      <c r="BY63" s="59"/>
      <c r="BZ63" s="60"/>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9</v>
      </c>
      <c r="BM64" s="44"/>
      <c r="BN64" s="44"/>
      <c r="BO64" s="44"/>
      <c r="BP64" s="44"/>
      <c r="BQ64" s="44"/>
      <c r="BR64" s="44"/>
      <c r="BS64" s="44"/>
      <c r="BT64" s="44"/>
      <c r="BU64" s="44"/>
      <c r="BV64" s="44"/>
      <c r="BW64" s="44"/>
      <c r="BX64" s="44"/>
      <c r="BY64" s="44"/>
      <c r="BZ64" s="4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5" t="s">
        <v>113</v>
      </c>
      <c r="BM66" s="56"/>
      <c r="BN66" s="56"/>
      <c r="BO66" s="56"/>
      <c r="BP66" s="56"/>
      <c r="BQ66" s="56"/>
      <c r="BR66" s="56"/>
      <c r="BS66" s="56"/>
      <c r="BT66" s="56"/>
      <c r="BU66" s="56"/>
      <c r="BV66" s="56"/>
      <c r="BW66" s="56"/>
      <c r="BX66" s="56"/>
      <c r="BY66" s="56"/>
      <c r="BZ66" s="5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5"/>
      <c r="BM67" s="56"/>
      <c r="BN67" s="56"/>
      <c r="BO67" s="56"/>
      <c r="BP67" s="56"/>
      <c r="BQ67" s="56"/>
      <c r="BR67" s="56"/>
      <c r="BS67" s="56"/>
      <c r="BT67" s="56"/>
      <c r="BU67" s="56"/>
      <c r="BV67" s="56"/>
      <c r="BW67" s="56"/>
      <c r="BX67" s="56"/>
      <c r="BY67" s="56"/>
      <c r="BZ67" s="5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5"/>
      <c r="BM68" s="56"/>
      <c r="BN68" s="56"/>
      <c r="BO68" s="56"/>
      <c r="BP68" s="56"/>
      <c r="BQ68" s="56"/>
      <c r="BR68" s="56"/>
      <c r="BS68" s="56"/>
      <c r="BT68" s="56"/>
      <c r="BU68" s="56"/>
      <c r="BV68" s="56"/>
      <c r="BW68" s="56"/>
      <c r="BX68" s="56"/>
      <c r="BY68" s="56"/>
      <c r="BZ68" s="5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5"/>
      <c r="BM69" s="56"/>
      <c r="BN69" s="56"/>
      <c r="BO69" s="56"/>
      <c r="BP69" s="56"/>
      <c r="BQ69" s="56"/>
      <c r="BR69" s="56"/>
      <c r="BS69" s="56"/>
      <c r="BT69" s="56"/>
      <c r="BU69" s="56"/>
      <c r="BV69" s="56"/>
      <c r="BW69" s="56"/>
      <c r="BX69" s="56"/>
      <c r="BY69" s="56"/>
      <c r="BZ69" s="5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5"/>
      <c r="BM70" s="56"/>
      <c r="BN70" s="56"/>
      <c r="BO70" s="56"/>
      <c r="BP70" s="56"/>
      <c r="BQ70" s="56"/>
      <c r="BR70" s="56"/>
      <c r="BS70" s="56"/>
      <c r="BT70" s="56"/>
      <c r="BU70" s="56"/>
      <c r="BV70" s="56"/>
      <c r="BW70" s="56"/>
      <c r="BX70" s="56"/>
      <c r="BY70" s="56"/>
      <c r="BZ70" s="5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5"/>
      <c r="BM71" s="56"/>
      <c r="BN71" s="56"/>
      <c r="BO71" s="56"/>
      <c r="BP71" s="56"/>
      <c r="BQ71" s="56"/>
      <c r="BR71" s="56"/>
      <c r="BS71" s="56"/>
      <c r="BT71" s="56"/>
      <c r="BU71" s="56"/>
      <c r="BV71" s="56"/>
      <c r="BW71" s="56"/>
      <c r="BX71" s="56"/>
      <c r="BY71" s="56"/>
      <c r="BZ71" s="5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5"/>
      <c r="BM72" s="56"/>
      <c r="BN72" s="56"/>
      <c r="BO72" s="56"/>
      <c r="BP72" s="56"/>
      <c r="BQ72" s="56"/>
      <c r="BR72" s="56"/>
      <c r="BS72" s="56"/>
      <c r="BT72" s="56"/>
      <c r="BU72" s="56"/>
      <c r="BV72" s="56"/>
      <c r="BW72" s="56"/>
      <c r="BX72" s="56"/>
      <c r="BY72" s="56"/>
      <c r="BZ72" s="5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5"/>
      <c r="BM73" s="56"/>
      <c r="BN73" s="56"/>
      <c r="BO73" s="56"/>
      <c r="BP73" s="56"/>
      <c r="BQ73" s="56"/>
      <c r="BR73" s="56"/>
      <c r="BS73" s="56"/>
      <c r="BT73" s="56"/>
      <c r="BU73" s="56"/>
      <c r="BV73" s="56"/>
      <c r="BW73" s="56"/>
      <c r="BX73" s="56"/>
      <c r="BY73" s="56"/>
      <c r="BZ73" s="5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5"/>
      <c r="BM74" s="56"/>
      <c r="BN74" s="56"/>
      <c r="BO74" s="56"/>
      <c r="BP74" s="56"/>
      <c r="BQ74" s="56"/>
      <c r="BR74" s="56"/>
      <c r="BS74" s="56"/>
      <c r="BT74" s="56"/>
      <c r="BU74" s="56"/>
      <c r="BV74" s="56"/>
      <c r="BW74" s="56"/>
      <c r="BX74" s="56"/>
      <c r="BY74" s="56"/>
      <c r="BZ74" s="5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5"/>
      <c r="BM75" s="56"/>
      <c r="BN75" s="56"/>
      <c r="BO75" s="56"/>
      <c r="BP75" s="56"/>
      <c r="BQ75" s="56"/>
      <c r="BR75" s="56"/>
      <c r="BS75" s="56"/>
      <c r="BT75" s="56"/>
      <c r="BU75" s="56"/>
      <c r="BV75" s="56"/>
      <c r="BW75" s="56"/>
      <c r="BX75" s="56"/>
      <c r="BY75" s="56"/>
      <c r="BZ75" s="5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5"/>
      <c r="BM76" s="56"/>
      <c r="BN76" s="56"/>
      <c r="BO76" s="56"/>
      <c r="BP76" s="56"/>
      <c r="BQ76" s="56"/>
      <c r="BR76" s="56"/>
      <c r="BS76" s="56"/>
      <c r="BT76" s="56"/>
      <c r="BU76" s="56"/>
      <c r="BV76" s="56"/>
      <c r="BW76" s="56"/>
      <c r="BX76" s="56"/>
      <c r="BY76" s="56"/>
      <c r="BZ76" s="5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5"/>
      <c r="BM77" s="56"/>
      <c r="BN77" s="56"/>
      <c r="BO77" s="56"/>
      <c r="BP77" s="56"/>
      <c r="BQ77" s="56"/>
      <c r="BR77" s="56"/>
      <c r="BS77" s="56"/>
      <c r="BT77" s="56"/>
      <c r="BU77" s="56"/>
      <c r="BV77" s="56"/>
      <c r="BW77" s="56"/>
      <c r="BX77" s="56"/>
      <c r="BY77" s="56"/>
      <c r="BZ77" s="5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5"/>
      <c r="BM78" s="56"/>
      <c r="BN78" s="56"/>
      <c r="BO78" s="56"/>
      <c r="BP78" s="56"/>
      <c r="BQ78" s="56"/>
      <c r="BR78" s="56"/>
      <c r="BS78" s="56"/>
      <c r="BT78" s="56"/>
      <c r="BU78" s="56"/>
      <c r="BV78" s="56"/>
      <c r="BW78" s="56"/>
      <c r="BX78" s="56"/>
      <c r="BY78" s="56"/>
      <c r="BZ78" s="57"/>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55"/>
      <c r="BM79" s="56"/>
      <c r="BN79" s="56"/>
      <c r="BO79" s="56"/>
      <c r="BP79" s="56"/>
      <c r="BQ79" s="56"/>
      <c r="BR79" s="56"/>
      <c r="BS79" s="56"/>
      <c r="BT79" s="56"/>
      <c r="BU79" s="56"/>
      <c r="BV79" s="56"/>
      <c r="BW79" s="56"/>
      <c r="BX79" s="56"/>
      <c r="BY79" s="56"/>
      <c r="BZ79" s="57"/>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55"/>
      <c r="BM81" s="56"/>
      <c r="BN81" s="56"/>
      <c r="BO81" s="56"/>
      <c r="BP81" s="56"/>
      <c r="BQ81" s="56"/>
      <c r="BR81" s="56"/>
      <c r="BS81" s="56"/>
      <c r="BT81" s="56"/>
      <c r="BU81" s="56"/>
      <c r="BV81" s="56"/>
      <c r="BW81" s="56"/>
      <c r="BX81" s="56"/>
      <c r="BY81" s="56"/>
      <c r="BZ81" s="5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8"/>
      <c r="BM82" s="59"/>
      <c r="BN82" s="59"/>
      <c r="BO82" s="59"/>
      <c r="BP82" s="59"/>
      <c r="BQ82" s="59"/>
      <c r="BR82" s="59"/>
      <c r="BS82" s="59"/>
      <c r="BT82" s="59"/>
      <c r="BU82" s="59"/>
      <c r="BV82" s="59"/>
      <c r="BW82" s="59"/>
      <c r="BX82" s="59"/>
      <c r="BY82" s="59"/>
      <c r="BZ82" s="60"/>
    </row>
    <row r="83" spans="1:78" x14ac:dyDescent="0.2">
      <c r="C83" s="2" t="s">
        <v>41</v>
      </c>
    </row>
    <row r="84" spans="1:78" hidden="1" x14ac:dyDescent="0.2">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2">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uvaP1caRduxY+SrZFn4RBlPzwh3kIw5LThYL52oIdubQpcVbqM3ZHvaenlaLD2IlndD5C+1kqqSAs8TpHR1Lmg==" saltValue="OduxjHKiVlBWa3MV9nh5a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2">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19</v>
      </c>
      <c r="B3" s="30" t="s">
        <v>31</v>
      </c>
      <c r="C3" s="30" t="s">
        <v>56</v>
      </c>
      <c r="D3" s="30" t="s">
        <v>57</v>
      </c>
      <c r="E3" s="30" t="s">
        <v>4</v>
      </c>
      <c r="F3" s="30" t="s">
        <v>3</v>
      </c>
      <c r="G3" s="30" t="s">
        <v>24</v>
      </c>
      <c r="H3" s="82" t="s">
        <v>58</v>
      </c>
      <c r="I3" s="83"/>
      <c r="J3" s="83"/>
      <c r="K3" s="83"/>
      <c r="L3" s="83"/>
      <c r="M3" s="83"/>
      <c r="N3" s="83"/>
      <c r="O3" s="83"/>
      <c r="P3" s="83"/>
      <c r="Q3" s="83"/>
      <c r="R3" s="83"/>
      <c r="S3" s="83"/>
      <c r="T3" s="83"/>
      <c r="U3" s="83"/>
      <c r="V3" s="83"/>
      <c r="W3" s="83"/>
      <c r="X3" s="84"/>
      <c r="Y3" s="88" t="s">
        <v>51</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10</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2">
      <c r="A4" s="28" t="s">
        <v>59</v>
      </c>
      <c r="B4" s="31"/>
      <c r="C4" s="31"/>
      <c r="D4" s="31"/>
      <c r="E4" s="31"/>
      <c r="F4" s="31"/>
      <c r="G4" s="31"/>
      <c r="H4" s="85"/>
      <c r="I4" s="86"/>
      <c r="J4" s="86"/>
      <c r="K4" s="86"/>
      <c r="L4" s="86"/>
      <c r="M4" s="86"/>
      <c r="N4" s="86"/>
      <c r="O4" s="86"/>
      <c r="P4" s="86"/>
      <c r="Q4" s="86"/>
      <c r="R4" s="86"/>
      <c r="S4" s="86"/>
      <c r="T4" s="86"/>
      <c r="U4" s="86"/>
      <c r="V4" s="86"/>
      <c r="W4" s="86"/>
      <c r="X4" s="87"/>
      <c r="Y4" s="89" t="s">
        <v>49</v>
      </c>
      <c r="Z4" s="89"/>
      <c r="AA4" s="89"/>
      <c r="AB4" s="89"/>
      <c r="AC4" s="89"/>
      <c r="AD4" s="89"/>
      <c r="AE4" s="89"/>
      <c r="AF4" s="89"/>
      <c r="AG4" s="89"/>
      <c r="AH4" s="89"/>
      <c r="AI4" s="89"/>
      <c r="AJ4" s="89" t="s">
        <v>43</v>
      </c>
      <c r="AK4" s="89"/>
      <c r="AL4" s="89"/>
      <c r="AM4" s="89"/>
      <c r="AN4" s="89"/>
      <c r="AO4" s="89"/>
      <c r="AP4" s="89"/>
      <c r="AQ4" s="89"/>
      <c r="AR4" s="89"/>
      <c r="AS4" s="89"/>
      <c r="AT4" s="89"/>
      <c r="AU4" s="89" t="s">
        <v>27</v>
      </c>
      <c r="AV4" s="89"/>
      <c r="AW4" s="89"/>
      <c r="AX4" s="89"/>
      <c r="AY4" s="89"/>
      <c r="AZ4" s="89"/>
      <c r="BA4" s="89"/>
      <c r="BB4" s="89"/>
      <c r="BC4" s="89"/>
      <c r="BD4" s="89"/>
      <c r="BE4" s="89"/>
      <c r="BF4" s="89" t="s">
        <v>61</v>
      </c>
      <c r="BG4" s="89"/>
      <c r="BH4" s="89"/>
      <c r="BI4" s="89"/>
      <c r="BJ4" s="89"/>
      <c r="BK4" s="89"/>
      <c r="BL4" s="89"/>
      <c r="BM4" s="89"/>
      <c r="BN4" s="89"/>
      <c r="BO4" s="89"/>
      <c r="BP4" s="89"/>
      <c r="BQ4" s="89" t="s">
        <v>14</v>
      </c>
      <c r="BR4" s="89"/>
      <c r="BS4" s="89"/>
      <c r="BT4" s="89"/>
      <c r="BU4" s="89"/>
      <c r="BV4" s="89"/>
      <c r="BW4" s="89"/>
      <c r="BX4" s="89"/>
      <c r="BY4" s="89"/>
      <c r="BZ4" s="89"/>
      <c r="CA4" s="89"/>
      <c r="CB4" s="89" t="s">
        <v>60</v>
      </c>
      <c r="CC4" s="89"/>
      <c r="CD4" s="89"/>
      <c r="CE4" s="89"/>
      <c r="CF4" s="89"/>
      <c r="CG4" s="89"/>
      <c r="CH4" s="89"/>
      <c r="CI4" s="89"/>
      <c r="CJ4" s="89"/>
      <c r="CK4" s="89"/>
      <c r="CL4" s="89"/>
      <c r="CM4" s="89" t="s">
        <v>63</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x14ac:dyDescent="0.2">
      <c r="A5" s="28" t="s">
        <v>69</v>
      </c>
      <c r="B5" s="32"/>
      <c r="C5" s="32"/>
      <c r="D5" s="32"/>
      <c r="E5" s="32"/>
      <c r="F5" s="32"/>
      <c r="G5" s="32"/>
      <c r="H5" s="37" t="s">
        <v>55</v>
      </c>
      <c r="I5" s="37" t="s">
        <v>70</v>
      </c>
      <c r="J5" s="37" t="s">
        <v>71</v>
      </c>
      <c r="K5" s="37" t="s">
        <v>72</v>
      </c>
      <c r="L5" s="37" t="s">
        <v>74</v>
      </c>
      <c r="M5" s="37" t="s">
        <v>5</v>
      </c>
      <c r="N5" s="37" t="s">
        <v>75</v>
      </c>
      <c r="O5" s="37" t="s">
        <v>76</v>
      </c>
      <c r="P5" s="37" t="s">
        <v>77</v>
      </c>
      <c r="Q5" s="37" t="s">
        <v>78</v>
      </c>
      <c r="R5" s="37" t="s">
        <v>79</v>
      </c>
      <c r="S5" s="37" t="s">
        <v>81</v>
      </c>
      <c r="T5" s="37" t="s">
        <v>82</v>
      </c>
      <c r="U5" s="37" t="s">
        <v>62</v>
      </c>
      <c r="V5" s="37" t="s">
        <v>83</v>
      </c>
      <c r="W5" s="37" t="s">
        <v>84</v>
      </c>
      <c r="X5" s="37" t="s">
        <v>85</v>
      </c>
      <c r="Y5" s="37" t="s">
        <v>86</v>
      </c>
      <c r="Z5" s="37" t="s">
        <v>87</v>
      </c>
      <c r="AA5" s="37" t="s">
        <v>88</v>
      </c>
      <c r="AB5" s="37" t="s">
        <v>89</v>
      </c>
      <c r="AC5" s="37" t="s">
        <v>90</v>
      </c>
      <c r="AD5" s="37" t="s">
        <v>92</v>
      </c>
      <c r="AE5" s="37" t="s">
        <v>93</v>
      </c>
      <c r="AF5" s="37" t="s">
        <v>94</v>
      </c>
      <c r="AG5" s="37" t="s">
        <v>95</v>
      </c>
      <c r="AH5" s="37" t="s">
        <v>96</v>
      </c>
      <c r="AI5" s="37" t="s">
        <v>42</v>
      </c>
      <c r="AJ5" s="37" t="s">
        <v>86</v>
      </c>
      <c r="AK5" s="37" t="s">
        <v>87</v>
      </c>
      <c r="AL5" s="37" t="s">
        <v>88</v>
      </c>
      <c r="AM5" s="37" t="s">
        <v>89</v>
      </c>
      <c r="AN5" s="37" t="s">
        <v>90</v>
      </c>
      <c r="AO5" s="37" t="s">
        <v>92</v>
      </c>
      <c r="AP5" s="37" t="s">
        <v>93</v>
      </c>
      <c r="AQ5" s="37" t="s">
        <v>94</v>
      </c>
      <c r="AR5" s="37" t="s">
        <v>95</v>
      </c>
      <c r="AS5" s="37" t="s">
        <v>96</v>
      </c>
      <c r="AT5" s="37" t="s">
        <v>91</v>
      </c>
      <c r="AU5" s="37" t="s">
        <v>86</v>
      </c>
      <c r="AV5" s="37" t="s">
        <v>87</v>
      </c>
      <c r="AW5" s="37" t="s">
        <v>88</v>
      </c>
      <c r="AX5" s="37" t="s">
        <v>89</v>
      </c>
      <c r="AY5" s="37" t="s">
        <v>90</v>
      </c>
      <c r="AZ5" s="37" t="s">
        <v>92</v>
      </c>
      <c r="BA5" s="37" t="s">
        <v>93</v>
      </c>
      <c r="BB5" s="37" t="s">
        <v>94</v>
      </c>
      <c r="BC5" s="37" t="s">
        <v>95</v>
      </c>
      <c r="BD5" s="37" t="s">
        <v>96</v>
      </c>
      <c r="BE5" s="37" t="s">
        <v>91</v>
      </c>
      <c r="BF5" s="37" t="s">
        <v>86</v>
      </c>
      <c r="BG5" s="37" t="s">
        <v>87</v>
      </c>
      <c r="BH5" s="37" t="s">
        <v>88</v>
      </c>
      <c r="BI5" s="37" t="s">
        <v>89</v>
      </c>
      <c r="BJ5" s="37" t="s">
        <v>90</v>
      </c>
      <c r="BK5" s="37" t="s">
        <v>92</v>
      </c>
      <c r="BL5" s="37" t="s">
        <v>93</v>
      </c>
      <c r="BM5" s="37" t="s">
        <v>94</v>
      </c>
      <c r="BN5" s="37" t="s">
        <v>95</v>
      </c>
      <c r="BO5" s="37" t="s">
        <v>96</v>
      </c>
      <c r="BP5" s="37" t="s">
        <v>91</v>
      </c>
      <c r="BQ5" s="37" t="s">
        <v>86</v>
      </c>
      <c r="BR5" s="37" t="s">
        <v>87</v>
      </c>
      <c r="BS5" s="37" t="s">
        <v>88</v>
      </c>
      <c r="BT5" s="37" t="s">
        <v>89</v>
      </c>
      <c r="BU5" s="37" t="s">
        <v>90</v>
      </c>
      <c r="BV5" s="37" t="s">
        <v>92</v>
      </c>
      <c r="BW5" s="37" t="s">
        <v>93</v>
      </c>
      <c r="BX5" s="37" t="s">
        <v>94</v>
      </c>
      <c r="BY5" s="37" t="s">
        <v>95</v>
      </c>
      <c r="BZ5" s="37" t="s">
        <v>96</v>
      </c>
      <c r="CA5" s="37" t="s">
        <v>91</v>
      </c>
      <c r="CB5" s="37" t="s">
        <v>86</v>
      </c>
      <c r="CC5" s="37" t="s">
        <v>87</v>
      </c>
      <c r="CD5" s="37" t="s">
        <v>88</v>
      </c>
      <c r="CE5" s="37" t="s">
        <v>89</v>
      </c>
      <c r="CF5" s="37" t="s">
        <v>90</v>
      </c>
      <c r="CG5" s="37" t="s">
        <v>92</v>
      </c>
      <c r="CH5" s="37" t="s">
        <v>93</v>
      </c>
      <c r="CI5" s="37" t="s">
        <v>94</v>
      </c>
      <c r="CJ5" s="37" t="s">
        <v>95</v>
      </c>
      <c r="CK5" s="37" t="s">
        <v>96</v>
      </c>
      <c r="CL5" s="37" t="s">
        <v>91</v>
      </c>
      <c r="CM5" s="37" t="s">
        <v>86</v>
      </c>
      <c r="CN5" s="37" t="s">
        <v>87</v>
      </c>
      <c r="CO5" s="37" t="s">
        <v>88</v>
      </c>
      <c r="CP5" s="37" t="s">
        <v>89</v>
      </c>
      <c r="CQ5" s="37" t="s">
        <v>90</v>
      </c>
      <c r="CR5" s="37" t="s">
        <v>92</v>
      </c>
      <c r="CS5" s="37" t="s">
        <v>93</v>
      </c>
      <c r="CT5" s="37" t="s">
        <v>94</v>
      </c>
      <c r="CU5" s="37" t="s">
        <v>95</v>
      </c>
      <c r="CV5" s="37" t="s">
        <v>96</v>
      </c>
      <c r="CW5" s="37" t="s">
        <v>91</v>
      </c>
      <c r="CX5" s="37" t="s">
        <v>86</v>
      </c>
      <c r="CY5" s="37" t="s">
        <v>87</v>
      </c>
      <c r="CZ5" s="37" t="s">
        <v>88</v>
      </c>
      <c r="DA5" s="37" t="s">
        <v>89</v>
      </c>
      <c r="DB5" s="37" t="s">
        <v>90</v>
      </c>
      <c r="DC5" s="37" t="s">
        <v>92</v>
      </c>
      <c r="DD5" s="37" t="s">
        <v>93</v>
      </c>
      <c r="DE5" s="37" t="s">
        <v>94</v>
      </c>
      <c r="DF5" s="37" t="s">
        <v>95</v>
      </c>
      <c r="DG5" s="37" t="s">
        <v>96</v>
      </c>
      <c r="DH5" s="37" t="s">
        <v>91</v>
      </c>
      <c r="DI5" s="37" t="s">
        <v>86</v>
      </c>
      <c r="DJ5" s="37" t="s">
        <v>87</v>
      </c>
      <c r="DK5" s="37" t="s">
        <v>88</v>
      </c>
      <c r="DL5" s="37" t="s">
        <v>89</v>
      </c>
      <c r="DM5" s="37" t="s">
        <v>90</v>
      </c>
      <c r="DN5" s="37" t="s">
        <v>92</v>
      </c>
      <c r="DO5" s="37" t="s">
        <v>93</v>
      </c>
      <c r="DP5" s="37" t="s">
        <v>94</v>
      </c>
      <c r="DQ5" s="37" t="s">
        <v>95</v>
      </c>
      <c r="DR5" s="37" t="s">
        <v>96</v>
      </c>
      <c r="DS5" s="37" t="s">
        <v>91</v>
      </c>
      <c r="DT5" s="37" t="s">
        <v>86</v>
      </c>
      <c r="DU5" s="37" t="s">
        <v>87</v>
      </c>
      <c r="DV5" s="37" t="s">
        <v>88</v>
      </c>
      <c r="DW5" s="37" t="s">
        <v>89</v>
      </c>
      <c r="DX5" s="37" t="s">
        <v>90</v>
      </c>
      <c r="DY5" s="37" t="s">
        <v>92</v>
      </c>
      <c r="DZ5" s="37" t="s">
        <v>93</v>
      </c>
      <c r="EA5" s="37" t="s">
        <v>94</v>
      </c>
      <c r="EB5" s="37" t="s">
        <v>95</v>
      </c>
      <c r="EC5" s="37" t="s">
        <v>96</v>
      </c>
      <c r="ED5" s="37" t="s">
        <v>91</v>
      </c>
      <c r="EE5" s="37" t="s">
        <v>86</v>
      </c>
      <c r="EF5" s="37" t="s">
        <v>87</v>
      </c>
      <c r="EG5" s="37" t="s">
        <v>88</v>
      </c>
      <c r="EH5" s="37" t="s">
        <v>89</v>
      </c>
      <c r="EI5" s="37" t="s">
        <v>90</v>
      </c>
      <c r="EJ5" s="37" t="s">
        <v>92</v>
      </c>
      <c r="EK5" s="37" t="s">
        <v>93</v>
      </c>
      <c r="EL5" s="37" t="s">
        <v>94</v>
      </c>
      <c r="EM5" s="37" t="s">
        <v>95</v>
      </c>
      <c r="EN5" s="37" t="s">
        <v>96</v>
      </c>
      <c r="EO5" s="37" t="s">
        <v>91</v>
      </c>
    </row>
    <row r="6" spans="1:148" s="27" customFormat="1" x14ac:dyDescent="0.2">
      <c r="A6" s="28" t="s">
        <v>97</v>
      </c>
      <c r="B6" s="33">
        <f t="shared" ref="B6:X6" si="1">B7</f>
        <v>2020</v>
      </c>
      <c r="C6" s="33">
        <f t="shared" si="1"/>
        <v>82163</v>
      </c>
      <c r="D6" s="33">
        <f t="shared" si="1"/>
        <v>46</v>
      </c>
      <c r="E6" s="33">
        <f t="shared" si="1"/>
        <v>17</v>
      </c>
      <c r="F6" s="33">
        <f t="shared" si="1"/>
        <v>1</v>
      </c>
      <c r="G6" s="33">
        <f t="shared" si="1"/>
        <v>0</v>
      </c>
      <c r="H6" s="33" t="str">
        <f t="shared" si="1"/>
        <v>茨城県　笠間市</v>
      </c>
      <c r="I6" s="33" t="str">
        <f t="shared" si="1"/>
        <v>法適用</v>
      </c>
      <c r="J6" s="33" t="str">
        <f t="shared" si="1"/>
        <v>下水道事業</v>
      </c>
      <c r="K6" s="33" t="str">
        <f t="shared" si="1"/>
        <v>公共下水道</v>
      </c>
      <c r="L6" s="33" t="str">
        <f t="shared" si="1"/>
        <v>Bd2</v>
      </c>
      <c r="M6" s="33" t="str">
        <f t="shared" si="1"/>
        <v>非設置</v>
      </c>
      <c r="N6" s="38" t="str">
        <f t="shared" si="1"/>
        <v>-</v>
      </c>
      <c r="O6" s="38">
        <f t="shared" si="1"/>
        <v>51.89</v>
      </c>
      <c r="P6" s="38">
        <f t="shared" si="1"/>
        <v>46.69</v>
      </c>
      <c r="Q6" s="38">
        <f t="shared" si="1"/>
        <v>64.540000000000006</v>
      </c>
      <c r="R6" s="38">
        <f t="shared" si="1"/>
        <v>3080</v>
      </c>
      <c r="S6" s="38">
        <f t="shared" si="1"/>
        <v>74984</v>
      </c>
      <c r="T6" s="38">
        <f t="shared" si="1"/>
        <v>240.4</v>
      </c>
      <c r="U6" s="38">
        <f t="shared" si="1"/>
        <v>311.91000000000003</v>
      </c>
      <c r="V6" s="38">
        <f t="shared" si="1"/>
        <v>34890</v>
      </c>
      <c r="W6" s="38">
        <f t="shared" si="1"/>
        <v>15.16</v>
      </c>
      <c r="X6" s="38">
        <f t="shared" si="1"/>
        <v>2301.4499999999998</v>
      </c>
      <c r="Y6" s="42" t="str">
        <f t="shared" ref="Y6:AH6" si="2">IF(Y7="",NA(),Y7)</f>
        <v>-</v>
      </c>
      <c r="Z6" s="42" t="str">
        <f t="shared" si="2"/>
        <v>-</v>
      </c>
      <c r="AA6" s="42">
        <f t="shared" si="2"/>
        <v>103.04</v>
      </c>
      <c r="AB6" s="42">
        <f t="shared" si="2"/>
        <v>102.65</v>
      </c>
      <c r="AC6" s="42">
        <f t="shared" si="2"/>
        <v>100.14</v>
      </c>
      <c r="AD6" s="42" t="str">
        <f t="shared" si="2"/>
        <v>-</v>
      </c>
      <c r="AE6" s="42" t="str">
        <f t="shared" si="2"/>
        <v>-</v>
      </c>
      <c r="AF6" s="42">
        <f t="shared" si="2"/>
        <v>108.43</v>
      </c>
      <c r="AG6" s="42">
        <f t="shared" si="2"/>
        <v>107.15</v>
      </c>
      <c r="AH6" s="42">
        <f t="shared" si="2"/>
        <v>109.91</v>
      </c>
      <c r="AI6" s="38" t="str">
        <f>IF(AI7="","",IF(AI7="-","【-】","【"&amp;SUBSTITUTE(TEXT(AI7,"#,##0.00"),"-","△")&amp;"】"))</f>
        <v>【106.67】</v>
      </c>
      <c r="AJ6" s="42" t="str">
        <f t="shared" ref="AJ6:AS6" si="3">IF(AJ7="",NA(),AJ7)</f>
        <v>-</v>
      </c>
      <c r="AK6" s="42" t="str">
        <f t="shared" si="3"/>
        <v>-</v>
      </c>
      <c r="AL6" s="38">
        <f t="shared" si="3"/>
        <v>0</v>
      </c>
      <c r="AM6" s="38">
        <f t="shared" si="3"/>
        <v>0</v>
      </c>
      <c r="AN6" s="38">
        <f t="shared" si="3"/>
        <v>0</v>
      </c>
      <c r="AO6" s="42" t="str">
        <f t="shared" si="3"/>
        <v>-</v>
      </c>
      <c r="AP6" s="42" t="str">
        <f t="shared" si="3"/>
        <v>-</v>
      </c>
      <c r="AQ6" s="42">
        <f t="shared" si="3"/>
        <v>12.89</v>
      </c>
      <c r="AR6" s="42">
        <f t="shared" si="3"/>
        <v>15.68</v>
      </c>
      <c r="AS6" s="42">
        <f t="shared" si="3"/>
        <v>9.42</v>
      </c>
      <c r="AT6" s="38" t="str">
        <f>IF(AT7="","",IF(AT7="-","【-】","【"&amp;SUBSTITUTE(TEXT(AT7,"#,##0.00"),"-","△")&amp;"】"))</f>
        <v>【3.64】</v>
      </c>
      <c r="AU6" s="42" t="str">
        <f t="shared" ref="AU6:BD6" si="4">IF(AU7="",NA(),AU7)</f>
        <v>-</v>
      </c>
      <c r="AV6" s="42" t="str">
        <f t="shared" si="4"/>
        <v>-</v>
      </c>
      <c r="AW6" s="42">
        <f t="shared" si="4"/>
        <v>49.82</v>
      </c>
      <c r="AX6" s="42">
        <f t="shared" si="4"/>
        <v>51.2</v>
      </c>
      <c r="AY6" s="42">
        <f t="shared" si="4"/>
        <v>64.7</v>
      </c>
      <c r="AZ6" s="42" t="str">
        <f t="shared" si="4"/>
        <v>-</v>
      </c>
      <c r="BA6" s="42" t="str">
        <f t="shared" si="4"/>
        <v>-</v>
      </c>
      <c r="BB6" s="42">
        <f t="shared" si="4"/>
        <v>54.32</v>
      </c>
      <c r="BC6" s="42">
        <f t="shared" si="4"/>
        <v>46.82</v>
      </c>
      <c r="BD6" s="42">
        <f t="shared" si="4"/>
        <v>47.61</v>
      </c>
      <c r="BE6" s="38" t="str">
        <f>IF(BE7="","",IF(BE7="-","【-】","【"&amp;SUBSTITUTE(TEXT(BE7,"#,##0.00"),"-","△")&amp;"】"))</f>
        <v>【67.52】</v>
      </c>
      <c r="BF6" s="42" t="str">
        <f t="shared" ref="BF6:BO6" si="5">IF(BF7="",NA(),BF7)</f>
        <v>-</v>
      </c>
      <c r="BG6" s="42" t="str">
        <f t="shared" si="5"/>
        <v>-</v>
      </c>
      <c r="BH6" s="42">
        <f t="shared" si="5"/>
        <v>652.07000000000005</v>
      </c>
      <c r="BI6" s="42">
        <f t="shared" si="5"/>
        <v>631.05999999999995</v>
      </c>
      <c r="BJ6" s="42">
        <f t="shared" si="5"/>
        <v>848.59</v>
      </c>
      <c r="BK6" s="42" t="str">
        <f t="shared" si="5"/>
        <v>-</v>
      </c>
      <c r="BL6" s="42" t="str">
        <f t="shared" si="5"/>
        <v>-</v>
      </c>
      <c r="BM6" s="42">
        <f t="shared" si="5"/>
        <v>1000.94</v>
      </c>
      <c r="BN6" s="42">
        <f t="shared" si="5"/>
        <v>1028.05</v>
      </c>
      <c r="BO6" s="42">
        <f t="shared" si="5"/>
        <v>1092.22</v>
      </c>
      <c r="BP6" s="38" t="str">
        <f>IF(BP7="","",IF(BP7="-","【-】","【"&amp;SUBSTITUTE(TEXT(BP7,"#,##0.00"),"-","△")&amp;"】"))</f>
        <v>【705.21】</v>
      </c>
      <c r="BQ6" s="42" t="str">
        <f t="shared" ref="BQ6:BZ6" si="6">IF(BQ7="",NA(),BQ7)</f>
        <v>-</v>
      </c>
      <c r="BR6" s="42" t="str">
        <f t="shared" si="6"/>
        <v>-</v>
      </c>
      <c r="BS6" s="42">
        <f t="shared" si="6"/>
        <v>100.19</v>
      </c>
      <c r="BT6" s="42">
        <f t="shared" si="6"/>
        <v>99.69</v>
      </c>
      <c r="BU6" s="42">
        <f t="shared" si="6"/>
        <v>99.65</v>
      </c>
      <c r="BV6" s="42" t="str">
        <f t="shared" si="6"/>
        <v>-</v>
      </c>
      <c r="BW6" s="42" t="str">
        <f t="shared" si="6"/>
        <v>-</v>
      </c>
      <c r="BX6" s="42">
        <f t="shared" si="6"/>
        <v>93.77</v>
      </c>
      <c r="BY6" s="42">
        <f t="shared" si="6"/>
        <v>94.73</v>
      </c>
      <c r="BZ6" s="42">
        <f t="shared" si="6"/>
        <v>97.53</v>
      </c>
      <c r="CA6" s="38" t="str">
        <f>IF(CA7="","",IF(CA7="-","【-】","【"&amp;SUBSTITUTE(TEXT(CA7,"#,##0.00"),"-","△")&amp;"】"))</f>
        <v>【98.96】</v>
      </c>
      <c r="CB6" s="42" t="str">
        <f t="shared" ref="CB6:CK6" si="7">IF(CB7="",NA(),CB7)</f>
        <v>-</v>
      </c>
      <c r="CC6" s="42" t="str">
        <f t="shared" si="7"/>
        <v>-</v>
      </c>
      <c r="CD6" s="42">
        <f t="shared" si="7"/>
        <v>155.54</v>
      </c>
      <c r="CE6" s="42">
        <f t="shared" si="7"/>
        <v>156.55000000000001</v>
      </c>
      <c r="CF6" s="42">
        <f t="shared" si="7"/>
        <v>156.25</v>
      </c>
      <c r="CG6" s="42" t="str">
        <f t="shared" si="7"/>
        <v>-</v>
      </c>
      <c r="CH6" s="42" t="str">
        <f t="shared" si="7"/>
        <v>-</v>
      </c>
      <c r="CI6" s="42">
        <f t="shared" si="7"/>
        <v>165.57</v>
      </c>
      <c r="CJ6" s="42">
        <f t="shared" si="7"/>
        <v>160.91</v>
      </c>
      <c r="CK6" s="42">
        <f t="shared" si="7"/>
        <v>155.83000000000001</v>
      </c>
      <c r="CL6" s="38" t="str">
        <f>IF(CL7="","",IF(CL7="-","【-】","【"&amp;SUBSTITUTE(TEXT(CL7,"#,##0.00"),"-","△")&amp;"】"))</f>
        <v>【134.52】</v>
      </c>
      <c r="CM6" s="42" t="str">
        <f t="shared" ref="CM6:CV6" si="8">IF(CM7="",NA(),CM7)</f>
        <v>-</v>
      </c>
      <c r="CN6" s="42" t="str">
        <f t="shared" si="8"/>
        <v>-</v>
      </c>
      <c r="CO6" s="42">
        <f t="shared" si="8"/>
        <v>84.89</v>
      </c>
      <c r="CP6" s="42">
        <f t="shared" si="8"/>
        <v>91.91</v>
      </c>
      <c r="CQ6" s="42">
        <f t="shared" si="8"/>
        <v>91.4</v>
      </c>
      <c r="CR6" s="42" t="str">
        <f t="shared" si="8"/>
        <v>-</v>
      </c>
      <c r="CS6" s="42" t="str">
        <f t="shared" si="8"/>
        <v>-</v>
      </c>
      <c r="CT6" s="42">
        <f t="shared" si="8"/>
        <v>59.19</v>
      </c>
      <c r="CU6" s="42">
        <f t="shared" si="8"/>
        <v>61.4</v>
      </c>
      <c r="CV6" s="42">
        <f t="shared" si="8"/>
        <v>61.51</v>
      </c>
      <c r="CW6" s="38" t="str">
        <f>IF(CW7="","",IF(CW7="-","【-】","【"&amp;SUBSTITUTE(TEXT(CW7,"#,##0.00"),"-","△")&amp;"】"))</f>
        <v>【59.57】</v>
      </c>
      <c r="CX6" s="42" t="str">
        <f t="shared" ref="CX6:DG6" si="9">IF(CX7="",NA(),CX7)</f>
        <v>-</v>
      </c>
      <c r="CY6" s="42" t="str">
        <f t="shared" si="9"/>
        <v>-</v>
      </c>
      <c r="CZ6" s="42">
        <f t="shared" si="9"/>
        <v>87.75</v>
      </c>
      <c r="DA6" s="42">
        <f t="shared" si="9"/>
        <v>89.52</v>
      </c>
      <c r="DB6" s="42">
        <f t="shared" si="9"/>
        <v>90.52</v>
      </c>
      <c r="DC6" s="42" t="str">
        <f t="shared" si="9"/>
        <v>-</v>
      </c>
      <c r="DD6" s="42" t="str">
        <f t="shared" si="9"/>
        <v>-</v>
      </c>
      <c r="DE6" s="42">
        <f t="shared" si="9"/>
        <v>86.66</v>
      </c>
      <c r="DF6" s="42">
        <f t="shared" si="9"/>
        <v>86.28</v>
      </c>
      <c r="DG6" s="42">
        <f t="shared" si="9"/>
        <v>85.82</v>
      </c>
      <c r="DH6" s="38" t="str">
        <f>IF(DH7="","",IF(DH7="-","【-】","【"&amp;SUBSTITUTE(TEXT(DH7,"#,##0.00"),"-","△")&amp;"】"))</f>
        <v>【95.57】</v>
      </c>
      <c r="DI6" s="42" t="str">
        <f t="shared" ref="DI6:DR6" si="10">IF(DI7="",NA(),DI7)</f>
        <v>-</v>
      </c>
      <c r="DJ6" s="42" t="str">
        <f t="shared" si="10"/>
        <v>-</v>
      </c>
      <c r="DK6" s="42">
        <f t="shared" si="10"/>
        <v>3.44</v>
      </c>
      <c r="DL6" s="42">
        <f t="shared" si="10"/>
        <v>6.72</v>
      </c>
      <c r="DM6" s="42">
        <f t="shared" si="10"/>
        <v>9.81</v>
      </c>
      <c r="DN6" s="42" t="str">
        <f t="shared" si="10"/>
        <v>-</v>
      </c>
      <c r="DO6" s="42" t="str">
        <f t="shared" si="10"/>
        <v>-</v>
      </c>
      <c r="DP6" s="42">
        <f t="shared" si="10"/>
        <v>17.350000000000001</v>
      </c>
      <c r="DQ6" s="42">
        <f t="shared" si="10"/>
        <v>17.239999999999998</v>
      </c>
      <c r="DR6" s="42">
        <f t="shared" si="10"/>
        <v>15.29</v>
      </c>
      <c r="DS6" s="38" t="str">
        <f>IF(DS7="","",IF(DS7="-","【-】","【"&amp;SUBSTITUTE(TEXT(DS7,"#,##0.00"),"-","△")&amp;"】"))</f>
        <v>【36.52】</v>
      </c>
      <c r="DT6" s="42" t="str">
        <f t="shared" ref="DT6:EC6" si="11">IF(DT7="",NA(),DT7)</f>
        <v>-</v>
      </c>
      <c r="DU6" s="42" t="str">
        <f t="shared" si="11"/>
        <v>-</v>
      </c>
      <c r="DV6" s="38">
        <f t="shared" si="11"/>
        <v>0</v>
      </c>
      <c r="DW6" s="38">
        <f t="shared" si="11"/>
        <v>0</v>
      </c>
      <c r="DX6" s="38">
        <f t="shared" si="11"/>
        <v>0</v>
      </c>
      <c r="DY6" s="42" t="str">
        <f t="shared" si="11"/>
        <v>-</v>
      </c>
      <c r="DZ6" s="42" t="str">
        <f t="shared" si="11"/>
        <v>-</v>
      </c>
      <c r="EA6" s="42">
        <f t="shared" si="11"/>
        <v>0.01</v>
      </c>
      <c r="EB6" s="42">
        <f t="shared" si="11"/>
        <v>0.11</v>
      </c>
      <c r="EC6" s="42">
        <f t="shared" si="11"/>
        <v>0.11</v>
      </c>
      <c r="ED6" s="38" t="str">
        <f>IF(ED7="","",IF(ED7="-","【-】","【"&amp;SUBSTITUTE(TEXT(ED7,"#,##0.00"),"-","△")&amp;"】"))</f>
        <v>【5.72】</v>
      </c>
      <c r="EE6" s="42" t="str">
        <f t="shared" ref="EE6:EN6" si="12">IF(EE7="",NA(),EE7)</f>
        <v>-</v>
      </c>
      <c r="EF6" s="42" t="str">
        <f t="shared" si="12"/>
        <v>-</v>
      </c>
      <c r="EG6" s="42">
        <f t="shared" si="12"/>
        <v>0.18</v>
      </c>
      <c r="EH6" s="42">
        <f t="shared" si="12"/>
        <v>0.16</v>
      </c>
      <c r="EI6" s="42">
        <f t="shared" si="12"/>
        <v>0.17</v>
      </c>
      <c r="EJ6" s="42" t="str">
        <f t="shared" si="12"/>
        <v>-</v>
      </c>
      <c r="EK6" s="42" t="str">
        <f t="shared" si="12"/>
        <v>-</v>
      </c>
      <c r="EL6" s="42">
        <f t="shared" si="12"/>
        <v>0.09</v>
      </c>
      <c r="EM6" s="42">
        <f t="shared" si="12"/>
        <v>0.12</v>
      </c>
      <c r="EN6" s="42">
        <f t="shared" si="12"/>
        <v>0.15</v>
      </c>
      <c r="EO6" s="38" t="str">
        <f>IF(EO7="","",IF(EO7="-","【-】","【"&amp;SUBSTITUTE(TEXT(EO7,"#,##0.00"),"-","△")&amp;"】"))</f>
        <v>【0.30】</v>
      </c>
    </row>
    <row r="7" spans="1:148" s="27" customFormat="1" x14ac:dyDescent="0.2">
      <c r="A7" s="28"/>
      <c r="B7" s="34">
        <v>2020</v>
      </c>
      <c r="C7" s="34">
        <v>82163</v>
      </c>
      <c r="D7" s="34">
        <v>46</v>
      </c>
      <c r="E7" s="34">
        <v>17</v>
      </c>
      <c r="F7" s="34">
        <v>1</v>
      </c>
      <c r="G7" s="34">
        <v>0</v>
      </c>
      <c r="H7" s="34" t="s">
        <v>64</v>
      </c>
      <c r="I7" s="34" t="s">
        <v>98</v>
      </c>
      <c r="J7" s="34" t="s">
        <v>99</v>
      </c>
      <c r="K7" s="34" t="s">
        <v>100</v>
      </c>
      <c r="L7" s="34" t="s">
        <v>73</v>
      </c>
      <c r="M7" s="34" t="s">
        <v>101</v>
      </c>
      <c r="N7" s="39" t="s">
        <v>102</v>
      </c>
      <c r="O7" s="39">
        <v>51.89</v>
      </c>
      <c r="P7" s="39">
        <v>46.69</v>
      </c>
      <c r="Q7" s="39">
        <v>64.540000000000006</v>
      </c>
      <c r="R7" s="39">
        <v>3080</v>
      </c>
      <c r="S7" s="39">
        <v>74984</v>
      </c>
      <c r="T7" s="39">
        <v>240.4</v>
      </c>
      <c r="U7" s="39">
        <v>311.91000000000003</v>
      </c>
      <c r="V7" s="39">
        <v>34890</v>
      </c>
      <c r="W7" s="39">
        <v>15.16</v>
      </c>
      <c r="X7" s="39">
        <v>2301.4499999999998</v>
      </c>
      <c r="Y7" s="39" t="s">
        <v>102</v>
      </c>
      <c r="Z7" s="39" t="s">
        <v>102</v>
      </c>
      <c r="AA7" s="39">
        <v>103.04</v>
      </c>
      <c r="AB7" s="39">
        <v>102.65</v>
      </c>
      <c r="AC7" s="39">
        <v>100.14</v>
      </c>
      <c r="AD7" s="39" t="s">
        <v>102</v>
      </c>
      <c r="AE7" s="39" t="s">
        <v>102</v>
      </c>
      <c r="AF7" s="39">
        <v>108.43</v>
      </c>
      <c r="AG7" s="39">
        <v>107.15</v>
      </c>
      <c r="AH7" s="39">
        <v>109.91</v>
      </c>
      <c r="AI7" s="39">
        <v>106.67</v>
      </c>
      <c r="AJ7" s="39" t="s">
        <v>102</v>
      </c>
      <c r="AK7" s="39" t="s">
        <v>102</v>
      </c>
      <c r="AL7" s="39">
        <v>0</v>
      </c>
      <c r="AM7" s="39">
        <v>0</v>
      </c>
      <c r="AN7" s="39">
        <v>0</v>
      </c>
      <c r="AO7" s="39" t="s">
        <v>102</v>
      </c>
      <c r="AP7" s="39" t="s">
        <v>102</v>
      </c>
      <c r="AQ7" s="39">
        <v>12.89</v>
      </c>
      <c r="AR7" s="39">
        <v>15.68</v>
      </c>
      <c r="AS7" s="39">
        <v>9.42</v>
      </c>
      <c r="AT7" s="39">
        <v>3.64</v>
      </c>
      <c r="AU7" s="39" t="s">
        <v>102</v>
      </c>
      <c r="AV7" s="39" t="s">
        <v>102</v>
      </c>
      <c r="AW7" s="39">
        <v>49.82</v>
      </c>
      <c r="AX7" s="39">
        <v>51.2</v>
      </c>
      <c r="AY7" s="39">
        <v>64.7</v>
      </c>
      <c r="AZ7" s="39" t="s">
        <v>102</v>
      </c>
      <c r="BA7" s="39" t="s">
        <v>102</v>
      </c>
      <c r="BB7" s="39">
        <v>54.32</v>
      </c>
      <c r="BC7" s="39">
        <v>46.82</v>
      </c>
      <c r="BD7" s="39">
        <v>47.61</v>
      </c>
      <c r="BE7" s="39">
        <v>67.52</v>
      </c>
      <c r="BF7" s="39" t="s">
        <v>102</v>
      </c>
      <c r="BG7" s="39" t="s">
        <v>102</v>
      </c>
      <c r="BH7" s="39">
        <v>652.07000000000005</v>
      </c>
      <c r="BI7" s="39">
        <v>631.05999999999995</v>
      </c>
      <c r="BJ7" s="39">
        <v>848.59</v>
      </c>
      <c r="BK7" s="39" t="s">
        <v>102</v>
      </c>
      <c r="BL7" s="39" t="s">
        <v>102</v>
      </c>
      <c r="BM7" s="39">
        <v>1000.94</v>
      </c>
      <c r="BN7" s="39">
        <v>1028.05</v>
      </c>
      <c r="BO7" s="39">
        <v>1092.22</v>
      </c>
      <c r="BP7" s="39">
        <v>705.21</v>
      </c>
      <c r="BQ7" s="39" t="s">
        <v>102</v>
      </c>
      <c r="BR7" s="39" t="s">
        <v>102</v>
      </c>
      <c r="BS7" s="39">
        <v>100.19</v>
      </c>
      <c r="BT7" s="39">
        <v>99.69</v>
      </c>
      <c r="BU7" s="39">
        <v>99.65</v>
      </c>
      <c r="BV7" s="39" t="s">
        <v>102</v>
      </c>
      <c r="BW7" s="39" t="s">
        <v>102</v>
      </c>
      <c r="BX7" s="39">
        <v>93.77</v>
      </c>
      <c r="BY7" s="39">
        <v>94.73</v>
      </c>
      <c r="BZ7" s="39">
        <v>97.53</v>
      </c>
      <c r="CA7" s="39">
        <v>98.96</v>
      </c>
      <c r="CB7" s="39" t="s">
        <v>102</v>
      </c>
      <c r="CC7" s="39" t="s">
        <v>102</v>
      </c>
      <c r="CD7" s="39">
        <v>155.54</v>
      </c>
      <c r="CE7" s="39">
        <v>156.55000000000001</v>
      </c>
      <c r="CF7" s="39">
        <v>156.25</v>
      </c>
      <c r="CG7" s="39" t="s">
        <v>102</v>
      </c>
      <c r="CH7" s="39" t="s">
        <v>102</v>
      </c>
      <c r="CI7" s="39">
        <v>165.57</v>
      </c>
      <c r="CJ7" s="39">
        <v>160.91</v>
      </c>
      <c r="CK7" s="39">
        <v>155.83000000000001</v>
      </c>
      <c r="CL7" s="39">
        <v>134.52000000000001</v>
      </c>
      <c r="CM7" s="39" t="s">
        <v>102</v>
      </c>
      <c r="CN7" s="39" t="s">
        <v>102</v>
      </c>
      <c r="CO7" s="39">
        <v>84.89</v>
      </c>
      <c r="CP7" s="39">
        <v>91.91</v>
      </c>
      <c r="CQ7" s="39">
        <v>91.4</v>
      </c>
      <c r="CR7" s="39" t="s">
        <v>102</v>
      </c>
      <c r="CS7" s="39" t="s">
        <v>102</v>
      </c>
      <c r="CT7" s="39">
        <v>59.19</v>
      </c>
      <c r="CU7" s="39">
        <v>61.4</v>
      </c>
      <c r="CV7" s="39">
        <v>61.51</v>
      </c>
      <c r="CW7" s="39">
        <v>59.57</v>
      </c>
      <c r="CX7" s="39" t="s">
        <v>102</v>
      </c>
      <c r="CY7" s="39" t="s">
        <v>102</v>
      </c>
      <c r="CZ7" s="39">
        <v>87.75</v>
      </c>
      <c r="DA7" s="39">
        <v>89.52</v>
      </c>
      <c r="DB7" s="39">
        <v>90.52</v>
      </c>
      <c r="DC7" s="39" t="s">
        <v>102</v>
      </c>
      <c r="DD7" s="39" t="s">
        <v>102</v>
      </c>
      <c r="DE7" s="39">
        <v>86.66</v>
      </c>
      <c r="DF7" s="39">
        <v>86.28</v>
      </c>
      <c r="DG7" s="39">
        <v>85.82</v>
      </c>
      <c r="DH7" s="39">
        <v>95.57</v>
      </c>
      <c r="DI7" s="39" t="s">
        <v>102</v>
      </c>
      <c r="DJ7" s="39" t="s">
        <v>102</v>
      </c>
      <c r="DK7" s="39">
        <v>3.44</v>
      </c>
      <c r="DL7" s="39">
        <v>6.72</v>
      </c>
      <c r="DM7" s="39">
        <v>9.81</v>
      </c>
      <c r="DN7" s="39" t="s">
        <v>102</v>
      </c>
      <c r="DO7" s="39" t="s">
        <v>102</v>
      </c>
      <c r="DP7" s="39">
        <v>17.350000000000001</v>
      </c>
      <c r="DQ7" s="39">
        <v>17.239999999999998</v>
      </c>
      <c r="DR7" s="39">
        <v>15.29</v>
      </c>
      <c r="DS7" s="39">
        <v>36.520000000000003</v>
      </c>
      <c r="DT7" s="39" t="s">
        <v>102</v>
      </c>
      <c r="DU7" s="39" t="s">
        <v>102</v>
      </c>
      <c r="DV7" s="39">
        <v>0</v>
      </c>
      <c r="DW7" s="39">
        <v>0</v>
      </c>
      <c r="DX7" s="39">
        <v>0</v>
      </c>
      <c r="DY7" s="39" t="s">
        <v>102</v>
      </c>
      <c r="DZ7" s="39" t="s">
        <v>102</v>
      </c>
      <c r="EA7" s="39">
        <v>0.01</v>
      </c>
      <c r="EB7" s="39">
        <v>0.11</v>
      </c>
      <c r="EC7" s="39">
        <v>0.11</v>
      </c>
      <c r="ED7" s="39">
        <v>5.72</v>
      </c>
      <c r="EE7" s="39" t="s">
        <v>102</v>
      </c>
      <c r="EF7" s="39" t="s">
        <v>102</v>
      </c>
      <c r="EG7" s="39">
        <v>0.18</v>
      </c>
      <c r="EH7" s="39">
        <v>0.16</v>
      </c>
      <c r="EI7" s="39">
        <v>0.17</v>
      </c>
      <c r="EJ7" s="39" t="s">
        <v>102</v>
      </c>
      <c r="EK7" s="39" t="s">
        <v>102</v>
      </c>
      <c r="EL7" s="39">
        <v>0.09</v>
      </c>
      <c r="EM7" s="39">
        <v>0.12</v>
      </c>
      <c r="EN7" s="39">
        <v>0.15</v>
      </c>
      <c r="EO7" s="39">
        <v>0.3</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2022-02-15T08:18:19Z</cp:lastPrinted>
  <dcterms:created xsi:type="dcterms:W3CDTF">2021-12-03T07:08:23Z</dcterms:created>
  <dcterms:modified xsi:type="dcterms:W3CDTF">2022-02-15T08:18:28Z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2022-01-14T08:04:40Z</vt:filetime>
  </property>
</Properties>
</file>