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12_北茨城市\"/>
    </mc:Choice>
  </mc:AlternateContent>
  <workbookProtection workbookAlgorithmName="SHA-512" workbookHashValue="T7fNPxzDh6dYbLHB9/CwwcWlerxm1ZD1FfJIhceTFi1meAF2PuAKz9t1owSvlwVdF829r7oYpP43lAj2yCavfw==" workbookSaltValue="ZWibaNtfpHn8BCHLIe4k+g==" workbookSpinCount="100000" lockStructure="1"/>
  <bookViews>
    <workbookView xWindow="0" yWindow="0" windowWidth="20490" windowHeight="76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<sst xmlns="http://schemas.openxmlformats.org/spreadsheetml/2006/main" count="297" uniqueCount="116">
  <si>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</si>
  <si>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</si>
  <si>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</si>
  <si>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</si>
  <si>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</si>
  <si>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</si>
  <si>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</si>
  <si>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</si>
  <si>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</si>
  <si>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</si>
  <si>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</si>
  <si>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</si>
  <si>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</si>
  <si>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</si>
  <si>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</si>
  <si>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</si>
  <si>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</si>
  <si>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</si>
  <si>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</si>
  <si>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</si>
  <si>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</si>
  <si>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</si>
  <si>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</si>
  <si>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</si>
  <si>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</si>
  <si>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</si>
  <si>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</si>
  <si>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</si>
  <si>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</si>
  <si>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</si>
  <si>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</si>
  <si>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</si>
  <si>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</si>
  <si>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</si>
  <si>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</si>
  <si>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</si>
  <si>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</si>
  <si>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</si>
  <si>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</si>
  <si>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</si>
  <si>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</si>
  <si>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</si>
  <si>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</si>
  <si>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</si>
  <si>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</si>
  <si>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</si>
  <si>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</si>
  <si>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</si>
  <si>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</si>
  <si>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</si>
  <si>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</si>
  <si>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</si>
  <si>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</si>
  <si>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</si>
  <si>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</si>
  <si>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</si>
  <si>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</si>
  <si>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</si>
  <si>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</si>
  <si>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</si>
  <si>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</si>
  <si>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</si>
  <si>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</si>
  <si>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</si>
  <si>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</si>
  <si>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</si>
  <si>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</si>
  <si>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</si>
  <si>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</si>
  <si>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</si>
  <si>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</si>
  <si>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</si>
  <si>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</si>
  <si>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</si>
  <si>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</si>
  <si>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</si>
  <si>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</si>
  <si>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</si>
  <si>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</si>
  <si>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</si>
  <si>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</si>
  <si>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</si>
  <si>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</si>
  <si>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</si>
  <si>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</si>
  <si>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</si>
  <si>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</si>
  <si>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</si>
  <si>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</si>
  <si>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</si>
  <si>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</si>
  <si>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</si>
  <si>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</si>
  <si>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</si>
  <si>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</si>
  <si>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</si>
  <si>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北茨城市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</si>
  <si>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</si>
  <si>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</si>
  <si>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</si>
  <si>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</si>
  <si>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</si>
  <si>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</si>
  <si>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</si>
  <si>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</si>
  <si>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</si>
  <si>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</si>
  <si>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</si>
  <si>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</si>
  <si>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</si>
  <si>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</si>
  <si>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</si>
  <si>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</si>
  <si>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当市の公共下水道は平成17年10月に供用開始した比較的新しい施設であるため、管渠老朽化率は0％となっている。
　しかしながら今後、集中浄化槽を廃止して公共下水道に編入するケースも生じるため、その場合は、ストックマネジメント計画に基づき、計画的な点検及び修繕を進めていく必要がある。</t>
    <rPh sb="0" eb="2">
      <t>トウシ</t>
    </rPh>
    <rPh sb="3" eb="5">
      <t>コウキョウ</t>
    </rPh>
    <rPh sb="5" eb="8">
      <t>ゲスイドウ</t>
    </rPh>
    <rPh sb="9" eb="11">
      <t>ヘイセイ</t>
    </rPh>
    <rPh sb="13" eb="14">
      <t>ネン</t>
    </rPh>
    <rPh sb="16" eb="17">
      <t>ガツ</t>
    </rPh>
    <rPh sb="18" eb="22">
      <t>キョウヨウカイシ</t>
    </rPh>
    <rPh sb="24" eb="27">
      <t>ヒカクテキ</t>
    </rPh>
    <rPh sb="27" eb="28">
      <t>アタラ</t>
    </rPh>
    <rPh sb="30" eb="32">
      <t>シセツ</t>
    </rPh>
    <rPh sb="38" eb="40">
      <t>カンキョ</t>
    </rPh>
    <rPh sb="40" eb="43">
      <t>ロウキュウカ</t>
    </rPh>
    <rPh sb="43" eb="44">
      <t>リツ</t>
    </rPh>
    <rPh sb="65" eb="67">
      <t>シュウチュウ</t>
    </rPh>
    <rPh sb="67" eb="70">
      <t>ジョウカソウ</t>
    </rPh>
    <rPh sb="71" eb="73">
      <t>ハイシ</t>
    </rPh>
    <rPh sb="75" eb="77">
      <t>コウキョウ</t>
    </rPh>
    <rPh sb="77" eb="80">
      <t>ゲスイドウ</t>
    </rPh>
    <rPh sb="81" eb="83">
      <t>ヘンニュウ</t>
    </rPh>
    <rPh sb="89" eb="90">
      <t>ショウ</t>
    </rPh>
    <rPh sb="97" eb="99">
      <t>バアイ</t>
    </rPh>
    <rPh sb="111" eb="113">
      <t>ケイカク</t>
    </rPh>
    <rPh sb="114" eb="115">
      <t>モト</t>
    </rPh>
    <rPh sb="118" eb="121">
      <t>ケイカクテキ</t>
    </rPh>
    <rPh sb="122" eb="124">
      <t>テンケン</t>
    </rPh>
    <rPh sb="124" eb="125">
      <t>オヨ</t>
    </rPh>
    <rPh sb="126" eb="128">
      <t>シュウゼン</t>
    </rPh>
    <rPh sb="129" eb="130">
      <t>スス</t>
    </rPh>
    <rPh sb="134" eb="136">
      <t>ヒツヨウ</t>
    </rPh>
    <phoneticPr fontId="4"/>
  </si>
  <si>
    <t>①経常収支比率は、類似団体平均を下回り、前年より約5％減少している。しかし、下水道整備区域の拡大を進めることで、使用料収入の増加が見込まれる。今後も接続促進と費用削減に努め、経営改善を図っていく。
②累積欠損金比率は、類似団体平均を大きく上回っている。大きな要因としては維持管理費が増加していることが挙げられる。今後、適正な維持管理を行い、維持管理費の減少及び接続促進による使用料収入の増加に取り組み、欠損金の増加幅を減らすよう努める。
⑤経費回収率は、前年を上回ったが、類似団体平均には届いていない。使用料は増加傾向にあるため、引き続き下水道整備区域の拡大及び接続率の向上を図っていく。
⑥汚水処理原価は、類似団体平均を上回っているが、施設稼働率が低いことが大きな要因であるため、引き続き下水道整備区域の拡大を進め、接続率を向上させ、汚水流入量を増加させることで低減を図っていく。
⑦施設利用率は、類似団体平均を下回っているが、下水道整備区域の拡大を進め、接続率の向上に努めることで、増加していく見込みである。
⑧水洗化率は、前年度より微増しているが類似団体平均を下回っている。要因としては供用開始間もない区域においての接続戸数の少なさが考えられる。今後、未接続世帯への接続促進活動を続け、水洗化率の向上に努める。</t>
    <rPh sb="1" eb="3">
      <t>ケイジョウ</t>
    </rPh>
    <rPh sb="3" eb="5">
      <t>シュウシ</t>
    </rPh>
    <rPh sb="5" eb="7">
      <t>ヒリツ</t>
    </rPh>
    <rPh sb="9" eb="15">
      <t>ルイジダンタイヘイキン</t>
    </rPh>
    <rPh sb="16" eb="18">
      <t>シタマワ</t>
    </rPh>
    <rPh sb="20" eb="22">
      <t>ゼンネン</t>
    </rPh>
    <rPh sb="24" eb="25">
      <t>ヤク</t>
    </rPh>
    <rPh sb="27" eb="29">
      <t>ゲンショウ</t>
    </rPh>
    <rPh sb="38" eb="41">
      <t>ゲスイドウ</t>
    </rPh>
    <rPh sb="41" eb="43">
      <t>セイビ</t>
    </rPh>
    <rPh sb="43" eb="45">
      <t>クイキ</t>
    </rPh>
    <rPh sb="46" eb="48">
      <t>カクダイ</t>
    </rPh>
    <rPh sb="49" eb="50">
      <t>スス</t>
    </rPh>
    <rPh sb="56" eb="59">
      <t>シヨウリョウ</t>
    </rPh>
    <rPh sb="59" eb="61">
      <t>シュウニュウ</t>
    </rPh>
    <rPh sb="62" eb="64">
      <t>ゾウカ</t>
    </rPh>
    <rPh sb="65" eb="67">
      <t>ミコ</t>
    </rPh>
    <rPh sb="71" eb="73">
      <t>コンゴ</t>
    </rPh>
    <rPh sb="74" eb="76">
      <t>セツゾク</t>
    </rPh>
    <rPh sb="76" eb="78">
      <t>ソクシン</t>
    </rPh>
    <rPh sb="79" eb="81">
      <t>ヒヨウ</t>
    </rPh>
    <rPh sb="81" eb="83">
      <t>サクゲン</t>
    </rPh>
    <rPh sb="84" eb="85">
      <t>ツト</t>
    </rPh>
    <rPh sb="87" eb="89">
      <t>ケイエイ</t>
    </rPh>
    <rPh sb="89" eb="91">
      <t>カイゼン</t>
    </rPh>
    <rPh sb="92" eb="93">
      <t>ハカ</t>
    </rPh>
    <rPh sb="100" eb="102">
      <t>ルイセキ</t>
    </rPh>
    <rPh sb="102" eb="104">
      <t>ケッソン</t>
    </rPh>
    <rPh sb="104" eb="105">
      <t>キン</t>
    </rPh>
    <rPh sb="105" eb="107">
      <t>ヒリツ</t>
    </rPh>
    <rPh sb="109" eb="111">
      <t>ルイジ</t>
    </rPh>
    <rPh sb="111" eb="113">
      <t>ダンタイ</t>
    </rPh>
    <rPh sb="113" eb="115">
      <t>ヘイキン</t>
    </rPh>
    <rPh sb="116" eb="117">
      <t>オオ</t>
    </rPh>
    <rPh sb="119" eb="121">
      <t>ウワマワ</t>
    </rPh>
    <rPh sb="126" eb="127">
      <t>オオ</t>
    </rPh>
    <rPh sb="129" eb="131">
      <t>ヨウイン</t>
    </rPh>
    <rPh sb="135" eb="137">
      <t>イジ</t>
    </rPh>
    <rPh sb="137" eb="140">
      <t>カンリヒ</t>
    </rPh>
    <rPh sb="141" eb="143">
      <t>ゾウカ</t>
    </rPh>
    <rPh sb="150" eb="151">
      <t>ア</t>
    </rPh>
    <rPh sb="156" eb="158">
      <t>コンゴ</t>
    </rPh>
    <rPh sb="159" eb="161">
      <t>テキセイ</t>
    </rPh>
    <rPh sb="162" eb="164">
      <t>イジ</t>
    </rPh>
    <rPh sb="164" eb="166">
      <t>カンリ</t>
    </rPh>
    <rPh sb="167" eb="168">
      <t>オコナ</t>
    </rPh>
    <rPh sb="170" eb="172">
      <t>イジ</t>
    </rPh>
    <rPh sb="172" eb="175">
      <t>カンリヒ</t>
    </rPh>
    <rPh sb="176" eb="178">
      <t>ゲンショウ</t>
    </rPh>
    <rPh sb="178" eb="179">
      <t>オヨ</t>
    </rPh>
    <rPh sb="180" eb="182">
      <t>セツゾク</t>
    </rPh>
    <rPh sb="182" eb="184">
      <t>ソクシン</t>
    </rPh>
    <rPh sb="187" eb="190">
      <t>シヨウリョウ</t>
    </rPh>
    <rPh sb="190" eb="192">
      <t>シュウニュウ</t>
    </rPh>
    <rPh sb="193" eb="195">
      <t>ゾウカ</t>
    </rPh>
    <rPh sb="196" eb="197">
      <t>ト</t>
    </rPh>
    <rPh sb="198" eb="199">
      <t>ク</t>
    </rPh>
    <rPh sb="201" eb="204">
      <t>ケッソンキン</t>
    </rPh>
    <rPh sb="205" eb="207">
      <t>ゾウカ</t>
    </rPh>
    <rPh sb="207" eb="208">
      <t>ハバ</t>
    </rPh>
    <rPh sb="209" eb="210">
      <t>ヘ</t>
    </rPh>
    <rPh sb="214" eb="215">
      <t>ツト</t>
    </rPh>
    <rPh sb="220" eb="222">
      <t>ケイヒ</t>
    </rPh>
    <rPh sb="222" eb="224">
      <t>カイシュウ</t>
    </rPh>
    <rPh sb="224" eb="225">
      <t>リツ</t>
    </rPh>
    <rPh sb="227" eb="229">
      <t>ゼンネン</t>
    </rPh>
    <rPh sb="230" eb="232">
      <t>ウワマワ</t>
    </rPh>
    <rPh sb="236" eb="238">
      <t>ルイジ</t>
    </rPh>
    <rPh sb="238" eb="240">
      <t>ダンタイ</t>
    </rPh>
    <rPh sb="240" eb="242">
      <t>ヘイキン</t>
    </rPh>
    <rPh sb="244" eb="245">
      <t>トド</t>
    </rPh>
    <rPh sb="251" eb="254">
      <t>シヨウリョウ</t>
    </rPh>
    <rPh sb="255" eb="257">
      <t>ゾウカ</t>
    </rPh>
    <rPh sb="257" eb="259">
      <t>ケイコウ</t>
    </rPh>
    <rPh sb="265" eb="266">
      <t>ヒ</t>
    </rPh>
    <rPh sb="267" eb="268">
      <t>ツヅ</t>
    </rPh>
    <rPh sb="269" eb="272">
      <t>ゲスイドウ</t>
    </rPh>
    <rPh sb="272" eb="274">
      <t>セイビ</t>
    </rPh>
    <rPh sb="274" eb="276">
      <t>クイキ</t>
    </rPh>
    <rPh sb="277" eb="279">
      <t>カクダイ</t>
    </rPh>
    <rPh sb="279" eb="280">
      <t>オヨ</t>
    </rPh>
    <rPh sb="281" eb="283">
      <t>セツゾク</t>
    </rPh>
    <rPh sb="283" eb="284">
      <t>リツ</t>
    </rPh>
    <rPh sb="285" eb="287">
      <t>コウジョウ</t>
    </rPh>
    <rPh sb="288" eb="289">
      <t>ハカ</t>
    </rPh>
    <rPh sb="296" eb="298">
      <t>オスイ</t>
    </rPh>
    <rPh sb="298" eb="300">
      <t>ショリ</t>
    </rPh>
    <rPh sb="300" eb="302">
      <t>ゲンカ</t>
    </rPh>
    <rPh sb="304" eb="310">
      <t>ルイジダンタイヘイキン</t>
    </rPh>
    <rPh sb="311" eb="313">
      <t>ウワマワ</t>
    </rPh>
    <rPh sb="321" eb="323">
      <t>カドウ</t>
    </rPh>
    <rPh sb="323" eb="324">
      <t>リツ</t>
    </rPh>
    <rPh sb="325" eb="326">
      <t>ヒク</t>
    </rPh>
    <rPh sb="330" eb="331">
      <t>オオ</t>
    </rPh>
    <rPh sb="333" eb="335">
      <t>ヨウイン</t>
    </rPh>
    <rPh sb="341" eb="342">
      <t>ヒ</t>
    </rPh>
    <rPh sb="343" eb="344">
      <t>ツヅ</t>
    </rPh>
    <rPh sb="345" eb="348">
      <t>ゲスイドウ</t>
    </rPh>
    <rPh sb="348" eb="350">
      <t>セイビ</t>
    </rPh>
    <rPh sb="350" eb="352">
      <t>クイキ</t>
    </rPh>
    <rPh sb="353" eb="355">
      <t>カクダイ</t>
    </rPh>
    <rPh sb="356" eb="357">
      <t>スス</t>
    </rPh>
    <rPh sb="359" eb="361">
      <t>セツゾク</t>
    </rPh>
    <rPh sb="361" eb="362">
      <t>リツ</t>
    </rPh>
    <rPh sb="363" eb="365">
      <t>コウジョウ</t>
    </rPh>
    <rPh sb="368" eb="370">
      <t>オスイ</t>
    </rPh>
    <rPh sb="370" eb="372">
      <t>リュウニュウ</t>
    </rPh>
    <rPh sb="372" eb="373">
      <t>リョウ</t>
    </rPh>
    <rPh sb="374" eb="376">
      <t>ゾウカ</t>
    </rPh>
    <rPh sb="382" eb="384">
      <t>テイゲン</t>
    </rPh>
    <rPh sb="385" eb="386">
      <t>ハカ</t>
    </rPh>
    <rPh sb="393" eb="395">
      <t>シセツ</t>
    </rPh>
    <rPh sb="395" eb="397">
      <t>リヨウ</t>
    </rPh>
    <rPh sb="397" eb="398">
      <t>リツ</t>
    </rPh>
    <rPh sb="400" eb="406">
      <t>ルイジダンタイヘイキン</t>
    </rPh>
    <rPh sb="407" eb="409">
      <t>シタマワ</t>
    </rPh>
    <rPh sb="415" eb="422">
      <t>ゲスイドウセイビクイキ</t>
    </rPh>
    <rPh sb="423" eb="425">
      <t>カクダイ</t>
    </rPh>
    <rPh sb="426" eb="427">
      <t>スス</t>
    </rPh>
    <rPh sb="429" eb="431">
      <t>セツゾク</t>
    </rPh>
    <rPh sb="431" eb="432">
      <t>リツ</t>
    </rPh>
    <rPh sb="433" eb="435">
      <t>コウジョウ</t>
    </rPh>
    <rPh sb="436" eb="437">
      <t>ツト</t>
    </rPh>
    <rPh sb="443" eb="445">
      <t>ゾウカ</t>
    </rPh>
    <rPh sb="449" eb="451">
      <t>ミコ</t>
    </rPh>
    <rPh sb="458" eb="461">
      <t>スイセンカ</t>
    </rPh>
    <rPh sb="461" eb="462">
      <t>リツ</t>
    </rPh>
    <rPh sb="464" eb="467">
      <t>ゼンネンド</t>
    </rPh>
    <rPh sb="469" eb="471">
      <t>ビゾウ</t>
    </rPh>
    <rPh sb="476" eb="482">
      <t>ルイジダンタイヘイキン</t>
    </rPh>
    <rPh sb="483" eb="485">
      <t>シタマワ</t>
    </rPh>
    <rPh sb="490" eb="492">
      <t>ヨウイン</t>
    </rPh>
    <rPh sb="496" eb="498">
      <t>キョウヨウ</t>
    </rPh>
    <rPh sb="498" eb="500">
      <t>カイシ</t>
    </rPh>
    <rPh sb="500" eb="501">
      <t>マ</t>
    </rPh>
    <rPh sb="504" eb="506">
      <t>クイキ</t>
    </rPh>
    <rPh sb="511" eb="513">
      <t>セツゾク</t>
    </rPh>
    <rPh sb="513" eb="515">
      <t>コスウ</t>
    </rPh>
    <rPh sb="516" eb="517">
      <t>スク</t>
    </rPh>
    <rPh sb="520" eb="521">
      <t>カンガ</t>
    </rPh>
    <rPh sb="526" eb="528">
      <t>コンゴ</t>
    </rPh>
    <rPh sb="529" eb="532">
      <t>ミセツゾク</t>
    </rPh>
    <rPh sb="532" eb="534">
      <t>セタイ</t>
    </rPh>
    <rPh sb="536" eb="538">
      <t>セツゾク</t>
    </rPh>
    <rPh sb="538" eb="540">
      <t>ソクシン</t>
    </rPh>
    <rPh sb="540" eb="542">
      <t>カツドウ</t>
    </rPh>
    <rPh sb="543" eb="544">
      <t>ツヅ</t>
    </rPh>
    <rPh sb="546" eb="549">
      <t>スイセンカ</t>
    </rPh>
    <rPh sb="549" eb="550">
      <t>リツ</t>
    </rPh>
    <rPh sb="551" eb="553">
      <t>コウジョウ</t>
    </rPh>
    <rPh sb="554" eb="555">
      <t>ツト</t>
    </rPh>
    <phoneticPr fontId="4"/>
  </si>
  <si>
    <t>現在、下水道整備区域の拡大を進めているところであり、今後5年程度の期間は計画区域内で最も人口密度の高いJR磯原駅周辺の整備を引き続き進める予定である。これにより、整備（処理）区域内人口の増加が見込まれる。整備区域拡大を接続戸数の増加に繋げられるよう、接続促進を進め、施設利用率の向上及び使用料収入の増加に取り組んでいく。また、ストックマネジメント計画に基づき、施設の計画的な更新と支出の平準化を図っていく。</t>
    <rPh sb="0" eb="2">
      <t>ゲンザイ</t>
    </rPh>
    <rPh sb="3" eb="10">
      <t>ゲスイドウセイビクイキ</t>
    </rPh>
    <rPh sb="11" eb="13">
      <t>カクダイ</t>
    </rPh>
    <rPh sb="14" eb="15">
      <t>スス</t>
    </rPh>
    <rPh sb="26" eb="28">
      <t>コンゴ</t>
    </rPh>
    <rPh sb="29" eb="30">
      <t>ネン</t>
    </rPh>
    <rPh sb="30" eb="32">
      <t>テイド</t>
    </rPh>
    <rPh sb="33" eb="35">
      <t>キカン</t>
    </rPh>
    <rPh sb="36" eb="38">
      <t>ケイカク</t>
    </rPh>
    <rPh sb="38" eb="41">
      <t>クイキナイ</t>
    </rPh>
    <rPh sb="42" eb="43">
      <t>モット</t>
    </rPh>
    <rPh sb="44" eb="46">
      <t>ジンコウ</t>
    </rPh>
    <rPh sb="46" eb="48">
      <t>ミツド</t>
    </rPh>
    <rPh sb="49" eb="50">
      <t>タカ</t>
    </rPh>
    <rPh sb="53" eb="56">
      <t>イソハラエキ</t>
    </rPh>
    <rPh sb="56" eb="58">
      <t>シュウヘン</t>
    </rPh>
    <rPh sb="59" eb="61">
      <t>セイビ</t>
    </rPh>
    <rPh sb="62" eb="63">
      <t>ヒ</t>
    </rPh>
    <rPh sb="64" eb="65">
      <t>ツヅ</t>
    </rPh>
    <rPh sb="66" eb="67">
      <t>スス</t>
    </rPh>
    <rPh sb="69" eb="71">
      <t>ヨテイ</t>
    </rPh>
    <rPh sb="81" eb="83">
      <t>セイビ</t>
    </rPh>
    <rPh sb="84" eb="86">
      <t>ショリ</t>
    </rPh>
    <rPh sb="87" eb="89">
      <t>クイキ</t>
    </rPh>
    <rPh sb="89" eb="90">
      <t>ナイ</t>
    </rPh>
    <rPh sb="90" eb="92">
      <t>ジンコウ</t>
    </rPh>
    <rPh sb="93" eb="95">
      <t>ゾウカ</t>
    </rPh>
    <rPh sb="96" eb="98">
      <t>ミコ</t>
    </rPh>
    <rPh sb="102" eb="104">
      <t>セイビ</t>
    </rPh>
    <rPh sb="104" eb="106">
      <t>クイキ</t>
    </rPh>
    <rPh sb="106" eb="108">
      <t>カクダイ</t>
    </rPh>
    <rPh sb="109" eb="111">
      <t>セツゾク</t>
    </rPh>
    <rPh sb="111" eb="113">
      <t>コスウ</t>
    </rPh>
    <rPh sb="114" eb="116">
      <t>ゾウカ</t>
    </rPh>
    <rPh sb="117" eb="118">
      <t>ツナ</t>
    </rPh>
    <rPh sb="125" eb="127">
      <t>セツゾク</t>
    </rPh>
    <rPh sb="127" eb="129">
      <t>ソクシン</t>
    </rPh>
    <rPh sb="130" eb="131">
      <t>スス</t>
    </rPh>
    <rPh sb="133" eb="135">
      <t>シセツ</t>
    </rPh>
    <rPh sb="135" eb="137">
      <t>リヨウ</t>
    </rPh>
    <rPh sb="137" eb="138">
      <t>リツ</t>
    </rPh>
    <rPh sb="139" eb="141">
      <t>コウジョウ</t>
    </rPh>
    <rPh sb="141" eb="142">
      <t>オヨ</t>
    </rPh>
    <rPh sb="143" eb="146">
      <t>シヨウリョウ</t>
    </rPh>
    <rPh sb="146" eb="148">
      <t>シュウニュウ</t>
    </rPh>
    <rPh sb="149" eb="151">
      <t>ゾウカ</t>
    </rPh>
    <rPh sb="152" eb="153">
      <t>ト</t>
    </rPh>
    <rPh sb="154" eb="155">
      <t>ク</t>
    </rPh>
    <rPh sb="173" eb="175">
      <t>ケイカク</t>
    </rPh>
    <rPh sb="176" eb="177">
      <t>モト</t>
    </rPh>
    <rPh sb="180" eb="182">
      <t>シセツ</t>
    </rPh>
    <rPh sb="183" eb="186">
      <t>ケイカクテキ</t>
    </rPh>
    <rPh sb="187" eb="189">
      <t>コウシン</t>
    </rPh>
    <rPh sb="190" eb="192">
      <t>シシュツ</t>
    </rPh>
    <rPh sb="193" eb="196">
      <t>ヘイジュンカ</t>
    </rPh>
    <rPh sb="197" eb="19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</si>
</sst>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AF9-4C60-9CBC-E1B41C6968F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0.14000000000000001</c:v>
                </c:pt>
              </c:numCache>
            </c:numRef>
          </c:val>
          <c:smooth val="0"/>
          <c:extLst>
            <c:ext xmlns:c16="http://schemas.microsoft.com/office/drawing/2014/chart" uri="{C3380CC4-5D6E-409C-BE32-E72D297353CC}">
              <c16:uniqueId val="{00000001-FAF9-4C60-9CBC-E1B41C6968F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27.88</c:v>
                </c:pt>
                <c:pt idx="4">
                  <c:v>32.229999999999997</c:v>
                </c:pt>
              </c:numCache>
            </c:numRef>
          </c:val>
          <c:extLst>
            <c:ext xmlns:c16="http://schemas.microsoft.com/office/drawing/2014/chart" uri="{C3380CC4-5D6E-409C-BE32-E72D297353CC}">
              <c16:uniqueId val="{00000000-F672-4090-94B5-93549FBBB8B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51.42</c:v>
                </c:pt>
              </c:numCache>
            </c:numRef>
          </c:val>
          <c:smooth val="0"/>
          <c:extLst>
            <c:ext xmlns:c16="http://schemas.microsoft.com/office/drawing/2014/chart" uri="{C3380CC4-5D6E-409C-BE32-E72D297353CC}">
              <c16:uniqueId val="{00000001-F672-4090-94B5-93549FBBB8B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74.819999999999993</c:v>
                </c:pt>
                <c:pt idx="4">
                  <c:v>77.55</c:v>
                </c:pt>
              </c:numCache>
            </c:numRef>
          </c:val>
          <c:extLst>
            <c:ext xmlns:c16="http://schemas.microsoft.com/office/drawing/2014/chart" uri="{C3380CC4-5D6E-409C-BE32-E72D297353CC}">
              <c16:uniqueId val="{00000000-B366-4565-BBC0-FF6D2C07743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81.34</c:v>
                </c:pt>
              </c:numCache>
            </c:numRef>
          </c:val>
          <c:smooth val="0"/>
          <c:extLst>
            <c:ext xmlns:c16="http://schemas.microsoft.com/office/drawing/2014/chart" uri="{C3380CC4-5D6E-409C-BE32-E72D297353CC}">
              <c16:uniqueId val="{00000001-B366-4565-BBC0-FF6D2C07743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88.55</c:v>
                </c:pt>
                <c:pt idx="4">
                  <c:v>83.73</c:v>
                </c:pt>
              </c:numCache>
            </c:numRef>
          </c:val>
          <c:extLst>
            <c:ext xmlns:c16="http://schemas.microsoft.com/office/drawing/2014/chart" uri="{C3380CC4-5D6E-409C-BE32-E72D297353CC}">
              <c16:uniqueId val="{00000000-C971-449E-96A9-6528E4C0FA3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107.08</c:v>
                </c:pt>
              </c:numCache>
            </c:numRef>
          </c:val>
          <c:smooth val="0"/>
          <c:extLst>
            <c:ext xmlns:c16="http://schemas.microsoft.com/office/drawing/2014/chart" uri="{C3380CC4-5D6E-409C-BE32-E72D297353CC}">
              <c16:uniqueId val="{00000001-C971-449E-96A9-6528E4C0FA3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3.84</c:v>
                </c:pt>
                <c:pt idx="4">
                  <c:v>7.6</c:v>
                </c:pt>
              </c:numCache>
            </c:numRef>
          </c:val>
          <c:extLst>
            <c:ext xmlns:c16="http://schemas.microsoft.com/office/drawing/2014/chart" uri="{C3380CC4-5D6E-409C-BE32-E72D297353CC}">
              <c16:uniqueId val="{00000000-31C2-4C7C-AE2D-962752B1789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14.65</c:v>
                </c:pt>
              </c:numCache>
            </c:numRef>
          </c:val>
          <c:smooth val="0"/>
          <c:extLst>
            <c:ext xmlns:c16="http://schemas.microsoft.com/office/drawing/2014/chart" uri="{C3380CC4-5D6E-409C-BE32-E72D297353CC}">
              <c16:uniqueId val="{00000001-31C2-4C7C-AE2D-962752B1789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52B-47A8-BC85-BDFCB3879FD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c:v>
                </c:pt>
              </c:numCache>
            </c:numRef>
          </c:val>
          <c:smooth val="0"/>
          <c:extLst>
            <c:ext xmlns:c16="http://schemas.microsoft.com/office/drawing/2014/chart" uri="{C3380CC4-5D6E-409C-BE32-E72D297353CC}">
              <c16:uniqueId val="{00000001-B52B-47A8-BC85-BDFCB3879FD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76.88</c:v>
                </c:pt>
                <c:pt idx="4">
                  <c:v>197.91</c:v>
                </c:pt>
              </c:numCache>
            </c:numRef>
          </c:val>
          <c:extLst>
            <c:ext xmlns:c16="http://schemas.microsoft.com/office/drawing/2014/chart" uri="{C3380CC4-5D6E-409C-BE32-E72D297353CC}">
              <c16:uniqueId val="{00000000-9EBD-43C3-83D3-C3907F08C58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45.94</c:v>
                </c:pt>
              </c:numCache>
            </c:numRef>
          </c:val>
          <c:smooth val="0"/>
          <c:extLst>
            <c:ext xmlns:c16="http://schemas.microsoft.com/office/drawing/2014/chart" uri="{C3380CC4-5D6E-409C-BE32-E72D297353CC}">
              <c16:uniqueId val="{00000001-9EBD-43C3-83D3-C3907F08C58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34.82</c:v>
                </c:pt>
                <c:pt idx="4">
                  <c:v>51.53</c:v>
                </c:pt>
              </c:numCache>
            </c:numRef>
          </c:val>
          <c:extLst>
            <c:ext xmlns:c16="http://schemas.microsoft.com/office/drawing/2014/chart" uri="{C3380CC4-5D6E-409C-BE32-E72D297353CC}">
              <c16:uniqueId val="{00000000-148C-4FCA-B347-C450BC0B25A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47.7</c:v>
                </c:pt>
              </c:numCache>
            </c:numRef>
          </c:val>
          <c:smooth val="0"/>
          <c:extLst>
            <c:ext xmlns:c16="http://schemas.microsoft.com/office/drawing/2014/chart" uri="{C3380CC4-5D6E-409C-BE32-E72D297353CC}">
              <c16:uniqueId val="{00000001-148C-4FCA-B347-C450BC0B25A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D6A-4DFD-AF00-589EA4B9FA5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1102.01</c:v>
                </c:pt>
              </c:numCache>
            </c:numRef>
          </c:val>
          <c:smooth val="0"/>
          <c:extLst>
            <c:ext xmlns:c16="http://schemas.microsoft.com/office/drawing/2014/chart" uri="{C3380CC4-5D6E-409C-BE32-E72D297353CC}">
              <c16:uniqueId val="{00000001-0D6A-4DFD-AF00-589EA4B9FA5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57.55</c:v>
                </c:pt>
                <c:pt idx="4">
                  <c:v>73.08</c:v>
                </c:pt>
              </c:numCache>
            </c:numRef>
          </c:val>
          <c:extLst>
            <c:ext xmlns:c16="http://schemas.microsoft.com/office/drawing/2014/chart" uri="{C3380CC4-5D6E-409C-BE32-E72D297353CC}">
              <c16:uniqueId val="{00000000-2B07-4B42-9F77-F5D75698B17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82.55</c:v>
                </c:pt>
              </c:numCache>
            </c:numRef>
          </c:val>
          <c:smooth val="0"/>
          <c:extLst>
            <c:ext xmlns:c16="http://schemas.microsoft.com/office/drawing/2014/chart" uri="{C3380CC4-5D6E-409C-BE32-E72D297353CC}">
              <c16:uniqueId val="{00000001-2B07-4B42-9F77-F5D75698B17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343.18</c:v>
                </c:pt>
                <c:pt idx="4">
                  <c:v>271.86</c:v>
                </c:pt>
              </c:numCache>
            </c:numRef>
          </c:val>
          <c:extLst>
            <c:ext xmlns:c16="http://schemas.microsoft.com/office/drawing/2014/chart" uri="{C3380CC4-5D6E-409C-BE32-E72D297353CC}">
              <c16:uniqueId val="{00000000-6DF2-4184-BD91-534AB3AC73E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188.38</c:v>
                </c:pt>
              </c:numCache>
            </c:numRef>
          </c:val>
          <c:smooth val="0"/>
          <c:extLst>
            <c:ext xmlns:c16="http://schemas.microsoft.com/office/drawing/2014/chart" uri="{C3380CC4-5D6E-409C-BE32-E72D297353CC}">
              <c16:uniqueId val="{00000001-6DF2-4184-BD91-534AB3AC73E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北茨城市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41968</v>
      </c>
      <c r="AM8" s="42"/>
      <c r="AN8" s="42"/>
      <c r="AO8" s="42"/>
      <c r="AP8" s="42"/>
      <c r="AQ8" s="42"/>
      <c r="AR8" s="42"/>
      <c r="AS8" s="42"/>
      <c r="AT8" s="35">
        <f>データ!T6</f>
        <v>186.79</v>
      </c>
      <c r="AU8" s="35"/>
      <c r="AV8" s="35"/>
      <c r="AW8" s="35"/>
      <c r="AX8" s="35"/>
      <c r="AY8" s="35"/>
      <c r="AZ8" s="35"/>
      <c r="BA8" s="35"/>
      <c r="BB8" s="35">
        <f>データ!U6</f>
        <v>224.68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62.12</v>
      </c>
      <c r="J10" s="35"/>
      <c r="K10" s="35"/>
      <c r="L10" s="35"/>
      <c r="M10" s="35"/>
      <c r="N10" s="35"/>
      <c r="O10" s="35"/>
      <c r="P10" s="35">
        <f>データ!P6</f>
        <v>10.09</v>
      </c>
      <c r="Q10" s="35"/>
      <c r="R10" s="35"/>
      <c r="S10" s="35"/>
      <c r="T10" s="35"/>
      <c r="U10" s="35"/>
      <c r="V10" s="35"/>
      <c r="W10" s="35">
        <f>データ!Q6</f>
        <v>71.150000000000006</v>
      </c>
      <c r="X10" s="35"/>
      <c r="Y10" s="35"/>
      <c r="Z10" s="35"/>
      <c r="AA10" s="35"/>
      <c r="AB10" s="35"/>
      <c r="AC10" s="35"/>
      <c r="AD10" s="42">
        <f>データ!R6</f>
        <v>3850</v>
      </c>
      <c r="AE10" s="42"/>
      <c r="AF10" s="42"/>
      <c r="AG10" s="42"/>
      <c r="AH10" s="42"/>
      <c r="AI10" s="42"/>
      <c r="AJ10" s="42"/>
      <c r="AK10" s="2"/>
      <c r="AL10" s="42">
        <f>データ!V6</f>
        <v>4209</v>
      </c>
      <c r="AM10" s="42"/>
      <c r="AN10" s="42"/>
      <c r="AO10" s="42"/>
      <c r="AP10" s="42"/>
      <c r="AQ10" s="42"/>
      <c r="AR10" s="42"/>
      <c r="AS10" s="42"/>
      <c r="AT10" s="35">
        <f>データ!W6</f>
        <v>1.2</v>
      </c>
      <c r="AU10" s="35"/>
      <c r="AV10" s="35"/>
      <c r="AW10" s="35"/>
      <c r="AX10" s="35"/>
      <c r="AY10" s="35"/>
      <c r="AZ10" s="35"/>
      <c r="BA10" s="35"/>
      <c r="BB10" s="35">
        <f>データ!X6</f>
        <v>3507.5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W9AFVysG43ZabF+6lxDU70DAgDWLUR/mmIKrECEu5B7iUcmcEtKOfsjE3ycCXanwJ2iWYhmBbaHdasbPSGbE3w==" saltValue="tLGIj0RoMcMN7pD50ksOJ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82155</v>
      </c>
      <c r="D6" s="19">
        <f t="shared" si="3"/>
        <v>46</v>
      </c>
      <c r="E6" s="19">
        <f t="shared" si="3"/>
        <v>17</v>
      </c>
      <c r="F6" s="19">
        <f t="shared" si="3"/>
        <v>1</v>
      </c>
      <c r="G6" s="19">
        <f t="shared" si="3"/>
        <v>0</v>
      </c>
      <c r="H6" s="19" t="str">
        <f t="shared" si="3"/>
        <v>茨城県　北茨城市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62.12</v>
      </c>
      <c r="P6" s="20">
        <f t="shared" si="3"/>
        <v>10.09</v>
      </c>
      <c r="Q6" s="20">
        <f t="shared" si="3"/>
        <v>71.150000000000006</v>
      </c>
      <c r="R6" s="20">
        <f t="shared" si="3"/>
        <v>3850</v>
      </c>
      <c r="S6" s="20">
        <f t="shared" si="3"/>
        <v>41968</v>
      </c>
      <c r="T6" s="20">
        <f t="shared" si="3"/>
        <v>186.79</v>
      </c>
      <c r="U6" s="20">
        <f t="shared" si="3"/>
        <v>224.68</v>
      </c>
      <c r="V6" s="20">
        <f t="shared" si="3"/>
        <v>4209</v>
      </c>
      <c r="W6" s="20">
        <f t="shared" si="3"/>
        <v>1.2</v>
      </c>
      <c r="X6" s="20">
        <f t="shared" si="3"/>
        <v>3507.5</v>
      </c>
      <c r="Y6" s="21" t="str">
        <f>IF(Y7="",NA(),Y7)</f>
        <v>-</v>
      </c>
      <c r="Z6" s="21" t="str">
        <f t="shared" ref="Z6:AH6" si="4">IF(Z7="",NA(),Z7)</f>
        <v>-</v>
      </c>
      <c r="AA6" s="21" t="str">
        <f t="shared" si="4"/>
        <v>-</v>
      </c>
      <c r="AB6" s="21">
        <f t="shared" si="4"/>
        <v>88.55</v>
      </c>
      <c r="AC6" s="21">
        <f t="shared" si="4"/>
        <v>83.73</v>
      </c>
      <c r="AD6" s="21" t="str">
        <f t="shared" si="4"/>
        <v>-</v>
      </c>
      <c r="AE6" s="21" t="str">
        <f t="shared" si="4"/>
        <v>-</v>
      </c>
      <c r="AF6" s="21" t="str">
        <f t="shared" si="4"/>
        <v>-</v>
      </c>
      <c r="AG6" s="21">
        <f t="shared" si="4"/>
        <v>107.21</v>
      </c>
      <c r="AH6" s="21">
        <f t="shared" si="4"/>
        <v>107.08</v>
      </c>
      <c r="AI6" s="20" t="str">
        <f>IF(AI7="","",IF(AI7="-","【-】","【"&amp;SUBSTITUTE(TEXT(AI7,"#,##0.00"),"-","△")&amp;"】"))</f>
        <v>【107.02】</v>
      </c>
      <c r="AJ6" s="21" t="str">
        <f>IF(AJ7="",NA(),AJ7)</f>
        <v>-</v>
      </c>
      <c r="AK6" s="21" t="str">
        <f t="shared" ref="AK6:AS6" si="5">IF(AK7="",NA(),AK7)</f>
        <v>-</v>
      </c>
      <c r="AL6" s="21" t="str">
        <f t="shared" si="5"/>
        <v>-</v>
      </c>
      <c r="AM6" s="21">
        <f t="shared" si="5"/>
        <v>76.88</v>
      </c>
      <c r="AN6" s="21">
        <f t="shared" si="5"/>
        <v>197.91</v>
      </c>
      <c r="AO6" s="21" t="str">
        <f t="shared" si="5"/>
        <v>-</v>
      </c>
      <c r="AP6" s="21" t="str">
        <f t="shared" si="5"/>
        <v>-</v>
      </c>
      <c r="AQ6" s="21" t="str">
        <f t="shared" si="5"/>
        <v>-</v>
      </c>
      <c r="AR6" s="21">
        <f t="shared" si="5"/>
        <v>43.71</v>
      </c>
      <c r="AS6" s="21">
        <f t="shared" si="5"/>
        <v>45.94</v>
      </c>
      <c r="AT6" s="20" t="str">
        <f>IF(AT7="","",IF(AT7="-","【-】","【"&amp;SUBSTITUTE(TEXT(AT7,"#,##0.00"),"-","△")&amp;"】"))</f>
        <v>【3.09】</v>
      </c>
      <c r="AU6" s="21" t="str">
        <f>IF(AU7="",NA(),AU7)</f>
        <v>-</v>
      </c>
      <c r="AV6" s="21" t="str">
        <f t="shared" ref="AV6:BD6" si="6">IF(AV7="",NA(),AV7)</f>
        <v>-</v>
      </c>
      <c r="AW6" s="21" t="str">
        <f t="shared" si="6"/>
        <v>-</v>
      </c>
      <c r="AX6" s="21">
        <f t="shared" si="6"/>
        <v>34.82</v>
      </c>
      <c r="AY6" s="21">
        <f t="shared" si="6"/>
        <v>51.53</v>
      </c>
      <c r="AZ6" s="21" t="str">
        <f t="shared" si="6"/>
        <v>-</v>
      </c>
      <c r="BA6" s="21" t="str">
        <f t="shared" si="6"/>
        <v>-</v>
      </c>
      <c r="BB6" s="21" t="str">
        <f t="shared" si="6"/>
        <v>-</v>
      </c>
      <c r="BC6" s="21">
        <f t="shared" si="6"/>
        <v>40.67</v>
      </c>
      <c r="BD6" s="21">
        <f t="shared" si="6"/>
        <v>47.7</v>
      </c>
      <c r="BE6" s="20" t="str">
        <f>IF(BE7="","",IF(BE7="-","【-】","【"&amp;SUBSTITUTE(TEXT(BE7,"#,##0.00"),"-","△")&amp;"】"))</f>
        <v>【71.39】</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1050.51</v>
      </c>
      <c r="BO6" s="21">
        <f t="shared" si="7"/>
        <v>1102.01</v>
      </c>
      <c r="BP6" s="20" t="str">
        <f>IF(BP7="","",IF(BP7="-","【-】","【"&amp;SUBSTITUTE(TEXT(BP7,"#,##0.00"),"-","△")&amp;"】"))</f>
        <v>【669.11】</v>
      </c>
      <c r="BQ6" s="21" t="str">
        <f>IF(BQ7="",NA(),BQ7)</f>
        <v>-</v>
      </c>
      <c r="BR6" s="21" t="str">
        <f t="shared" ref="BR6:BZ6" si="8">IF(BR7="",NA(),BR7)</f>
        <v>-</v>
      </c>
      <c r="BS6" s="21" t="str">
        <f t="shared" si="8"/>
        <v>-</v>
      </c>
      <c r="BT6" s="21">
        <f t="shared" si="8"/>
        <v>57.55</v>
      </c>
      <c r="BU6" s="21">
        <f t="shared" si="8"/>
        <v>73.08</v>
      </c>
      <c r="BV6" s="21" t="str">
        <f t="shared" si="8"/>
        <v>-</v>
      </c>
      <c r="BW6" s="21" t="str">
        <f t="shared" si="8"/>
        <v>-</v>
      </c>
      <c r="BX6" s="21" t="str">
        <f t="shared" si="8"/>
        <v>-</v>
      </c>
      <c r="BY6" s="21">
        <f t="shared" si="8"/>
        <v>82.65</v>
      </c>
      <c r="BZ6" s="21">
        <f t="shared" si="8"/>
        <v>82.55</v>
      </c>
      <c r="CA6" s="20" t="str">
        <f>IF(CA7="","",IF(CA7="-","【-】","【"&amp;SUBSTITUTE(TEXT(CA7,"#,##0.00"),"-","△")&amp;"】"))</f>
        <v>【99.73】</v>
      </c>
      <c r="CB6" s="21" t="str">
        <f>IF(CB7="",NA(),CB7)</f>
        <v>-</v>
      </c>
      <c r="CC6" s="21" t="str">
        <f t="shared" ref="CC6:CK6" si="9">IF(CC7="",NA(),CC7)</f>
        <v>-</v>
      </c>
      <c r="CD6" s="21" t="str">
        <f t="shared" si="9"/>
        <v>-</v>
      </c>
      <c r="CE6" s="21">
        <f t="shared" si="9"/>
        <v>343.18</v>
      </c>
      <c r="CF6" s="21">
        <f t="shared" si="9"/>
        <v>271.86</v>
      </c>
      <c r="CG6" s="21" t="str">
        <f t="shared" si="9"/>
        <v>-</v>
      </c>
      <c r="CH6" s="21" t="str">
        <f t="shared" si="9"/>
        <v>-</v>
      </c>
      <c r="CI6" s="21" t="str">
        <f t="shared" si="9"/>
        <v>-</v>
      </c>
      <c r="CJ6" s="21">
        <f t="shared" si="9"/>
        <v>186.3</v>
      </c>
      <c r="CK6" s="21">
        <f t="shared" si="9"/>
        <v>188.38</v>
      </c>
      <c r="CL6" s="20" t="str">
        <f>IF(CL7="","",IF(CL7="-","【-】","【"&amp;SUBSTITUTE(TEXT(CL7,"#,##0.00"),"-","△")&amp;"】"))</f>
        <v>【134.98】</v>
      </c>
      <c r="CM6" s="21" t="str">
        <f>IF(CM7="",NA(),CM7)</f>
        <v>-</v>
      </c>
      <c r="CN6" s="21" t="str">
        <f t="shared" ref="CN6:CV6" si="10">IF(CN7="",NA(),CN7)</f>
        <v>-</v>
      </c>
      <c r="CO6" s="21" t="str">
        <f t="shared" si="10"/>
        <v>-</v>
      </c>
      <c r="CP6" s="21">
        <f t="shared" si="10"/>
        <v>27.88</v>
      </c>
      <c r="CQ6" s="21">
        <f t="shared" si="10"/>
        <v>32.229999999999997</v>
      </c>
      <c r="CR6" s="21" t="str">
        <f t="shared" si="10"/>
        <v>-</v>
      </c>
      <c r="CS6" s="21" t="str">
        <f t="shared" si="10"/>
        <v>-</v>
      </c>
      <c r="CT6" s="21" t="str">
        <f t="shared" si="10"/>
        <v>-</v>
      </c>
      <c r="CU6" s="21">
        <f t="shared" si="10"/>
        <v>50.53</v>
      </c>
      <c r="CV6" s="21">
        <f t="shared" si="10"/>
        <v>51.42</v>
      </c>
      <c r="CW6" s="20" t="str">
        <f>IF(CW7="","",IF(CW7="-","【-】","【"&amp;SUBSTITUTE(TEXT(CW7,"#,##0.00"),"-","△")&amp;"】"))</f>
        <v>【59.99】</v>
      </c>
      <c r="CX6" s="21" t="str">
        <f>IF(CX7="",NA(),CX7)</f>
        <v>-</v>
      </c>
      <c r="CY6" s="21" t="str">
        <f t="shared" ref="CY6:DG6" si="11">IF(CY7="",NA(),CY7)</f>
        <v>-</v>
      </c>
      <c r="CZ6" s="21" t="str">
        <f t="shared" si="11"/>
        <v>-</v>
      </c>
      <c r="DA6" s="21">
        <f t="shared" si="11"/>
        <v>74.819999999999993</v>
      </c>
      <c r="DB6" s="21">
        <f t="shared" si="11"/>
        <v>77.55</v>
      </c>
      <c r="DC6" s="21" t="str">
        <f t="shared" si="11"/>
        <v>-</v>
      </c>
      <c r="DD6" s="21" t="str">
        <f t="shared" si="11"/>
        <v>-</v>
      </c>
      <c r="DE6" s="21" t="str">
        <f t="shared" si="11"/>
        <v>-</v>
      </c>
      <c r="DF6" s="21">
        <f t="shared" si="11"/>
        <v>82.08</v>
      </c>
      <c r="DG6" s="21">
        <f t="shared" si="11"/>
        <v>81.34</v>
      </c>
      <c r="DH6" s="20" t="str">
        <f>IF(DH7="","",IF(DH7="-","【-】","【"&amp;SUBSTITUTE(TEXT(DH7,"#,##0.00"),"-","△")&amp;"】"))</f>
        <v>【95.72】</v>
      </c>
      <c r="DI6" s="21" t="str">
        <f>IF(DI7="",NA(),DI7)</f>
        <v>-</v>
      </c>
      <c r="DJ6" s="21" t="str">
        <f t="shared" ref="DJ6:DR6" si="12">IF(DJ7="",NA(),DJ7)</f>
        <v>-</v>
      </c>
      <c r="DK6" s="21" t="str">
        <f t="shared" si="12"/>
        <v>-</v>
      </c>
      <c r="DL6" s="21">
        <f t="shared" si="12"/>
        <v>3.84</v>
      </c>
      <c r="DM6" s="21">
        <f t="shared" si="12"/>
        <v>7.6</v>
      </c>
      <c r="DN6" s="21" t="str">
        <f t="shared" si="12"/>
        <v>-</v>
      </c>
      <c r="DO6" s="21" t="str">
        <f t="shared" si="12"/>
        <v>-</v>
      </c>
      <c r="DP6" s="21" t="str">
        <f t="shared" si="12"/>
        <v>-</v>
      </c>
      <c r="DQ6" s="21">
        <f t="shared" si="12"/>
        <v>12.7</v>
      </c>
      <c r="DR6" s="21">
        <f t="shared" si="12"/>
        <v>14.65</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1.65</v>
      </c>
      <c r="EN6" s="21">
        <f t="shared" si="14"/>
        <v>0.14000000000000001</v>
      </c>
      <c r="EO6" s="20" t="str">
        <f>IF(EO7="","",IF(EO7="-","【-】","【"&amp;SUBSTITUTE(TEXT(EO7,"#,##0.00"),"-","△")&amp;"】"))</f>
        <v>【0.24】</v>
      </c>
    </row>
    <row r="7" spans="1:148" s="22" customFormat="1" x14ac:dyDescent="0.15">
      <c r="A7" s="14"/>
      <c r="B7" s="23">
        <v>2021</v>
      </c>
      <c r="C7" s="23">
        <v>82155</v>
      </c>
      <c r="D7" s="23">
        <v>46</v>
      </c>
      <c r="E7" s="23">
        <v>17</v>
      </c>
      <c r="F7" s="23">
        <v>1</v>
      </c>
      <c r="G7" s="23">
        <v>0</v>
      </c>
      <c r="H7" s="23" t="s">
        <v>96</v>
      </c>
      <c r="I7" s="23" t="s">
        <v>97</v>
      </c>
      <c r="J7" s="23" t="s">
        <v>98</v>
      </c>
      <c r="K7" s="23" t="s">
        <v>99</v>
      </c>
      <c r="L7" s="23" t="s">
        <v>100</v>
      </c>
      <c r="M7" s="23" t="s">
        <v>101</v>
      </c>
      <c r="N7" s="24" t="s">
        <v>102</v>
      </c>
      <c r="O7" s="24">
        <v>62.12</v>
      </c>
      <c r="P7" s="24">
        <v>10.09</v>
      </c>
      <c r="Q7" s="24">
        <v>71.150000000000006</v>
      </c>
      <c r="R7" s="24">
        <v>3850</v>
      </c>
      <c r="S7" s="24">
        <v>41968</v>
      </c>
      <c r="T7" s="24">
        <v>186.79</v>
      </c>
      <c r="U7" s="24">
        <v>224.68</v>
      </c>
      <c r="V7" s="24">
        <v>4209</v>
      </c>
      <c r="W7" s="24">
        <v>1.2</v>
      </c>
      <c r="X7" s="24">
        <v>3507.5</v>
      </c>
      <c r="Y7" s="24" t="s">
        <v>102</v>
      </c>
      <c r="Z7" s="24" t="s">
        <v>102</v>
      </c>
      <c r="AA7" s="24" t="s">
        <v>102</v>
      </c>
      <c r="AB7" s="24">
        <v>88.55</v>
      </c>
      <c r="AC7" s="24">
        <v>83.73</v>
      </c>
      <c r="AD7" s="24" t="s">
        <v>102</v>
      </c>
      <c r="AE7" s="24" t="s">
        <v>102</v>
      </c>
      <c r="AF7" s="24" t="s">
        <v>102</v>
      </c>
      <c r="AG7" s="24">
        <v>107.21</v>
      </c>
      <c r="AH7" s="24">
        <v>107.08</v>
      </c>
      <c r="AI7" s="24">
        <v>107.02</v>
      </c>
      <c r="AJ7" s="24" t="s">
        <v>102</v>
      </c>
      <c r="AK7" s="24" t="s">
        <v>102</v>
      </c>
      <c r="AL7" s="24" t="s">
        <v>102</v>
      </c>
      <c r="AM7" s="24">
        <v>76.88</v>
      </c>
      <c r="AN7" s="24">
        <v>197.91</v>
      </c>
      <c r="AO7" s="24" t="s">
        <v>102</v>
      </c>
      <c r="AP7" s="24" t="s">
        <v>102</v>
      </c>
      <c r="AQ7" s="24" t="s">
        <v>102</v>
      </c>
      <c r="AR7" s="24">
        <v>43.71</v>
      </c>
      <c r="AS7" s="24">
        <v>45.94</v>
      </c>
      <c r="AT7" s="24">
        <v>3.09</v>
      </c>
      <c r="AU7" s="24" t="s">
        <v>102</v>
      </c>
      <c r="AV7" s="24" t="s">
        <v>102</v>
      </c>
      <c r="AW7" s="24" t="s">
        <v>102</v>
      </c>
      <c r="AX7" s="24">
        <v>34.82</v>
      </c>
      <c r="AY7" s="24">
        <v>51.53</v>
      </c>
      <c r="AZ7" s="24" t="s">
        <v>102</v>
      </c>
      <c r="BA7" s="24" t="s">
        <v>102</v>
      </c>
      <c r="BB7" s="24" t="s">
        <v>102</v>
      </c>
      <c r="BC7" s="24">
        <v>40.67</v>
      </c>
      <c r="BD7" s="24">
        <v>47.7</v>
      </c>
      <c r="BE7" s="24">
        <v>71.39</v>
      </c>
      <c r="BF7" s="24" t="s">
        <v>102</v>
      </c>
      <c r="BG7" s="24" t="s">
        <v>102</v>
      </c>
      <c r="BH7" s="24" t="s">
        <v>102</v>
      </c>
      <c r="BI7" s="24">
        <v>0</v>
      </c>
      <c r="BJ7" s="24">
        <v>0</v>
      </c>
      <c r="BK7" s="24" t="s">
        <v>102</v>
      </c>
      <c r="BL7" s="24" t="s">
        <v>102</v>
      </c>
      <c r="BM7" s="24" t="s">
        <v>102</v>
      </c>
      <c r="BN7" s="24">
        <v>1050.51</v>
      </c>
      <c r="BO7" s="24">
        <v>1102.01</v>
      </c>
      <c r="BP7" s="24">
        <v>669.11</v>
      </c>
      <c r="BQ7" s="24" t="s">
        <v>102</v>
      </c>
      <c r="BR7" s="24" t="s">
        <v>102</v>
      </c>
      <c r="BS7" s="24" t="s">
        <v>102</v>
      </c>
      <c r="BT7" s="24">
        <v>57.55</v>
      </c>
      <c r="BU7" s="24">
        <v>73.08</v>
      </c>
      <c r="BV7" s="24" t="s">
        <v>102</v>
      </c>
      <c r="BW7" s="24" t="s">
        <v>102</v>
      </c>
      <c r="BX7" s="24" t="s">
        <v>102</v>
      </c>
      <c r="BY7" s="24">
        <v>82.65</v>
      </c>
      <c r="BZ7" s="24">
        <v>82.55</v>
      </c>
      <c r="CA7" s="24">
        <v>99.73</v>
      </c>
      <c r="CB7" s="24" t="s">
        <v>102</v>
      </c>
      <c r="CC7" s="24" t="s">
        <v>102</v>
      </c>
      <c r="CD7" s="24" t="s">
        <v>102</v>
      </c>
      <c r="CE7" s="24">
        <v>343.18</v>
      </c>
      <c r="CF7" s="24">
        <v>271.86</v>
      </c>
      <c r="CG7" s="24" t="s">
        <v>102</v>
      </c>
      <c r="CH7" s="24" t="s">
        <v>102</v>
      </c>
      <c r="CI7" s="24" t="s">
        <v>102</v>
      </c>
      <c r="CJ7" s="24">
        <v>186.3</v>
      </c>
      <c r="CK7" s="24">
        <v>188.38</v>
      </c>
      <c r="CL7" s="24">
        <v>134.97999999999999</v>
      </c>
      <c r="CM7" s="24" t="s">
        <v>102</v>
      </c>
      <c r="CN7" s="24" t="s">
        <v>102</v>
      </c>
      <c r="CO7" s="24" t="s">
        <v>102</v>
      </c>
      <c r="CP7" s="24">
        <v>27.88</v>
      </c>
      <c r="CQ7" s="24">
        <v>32.229999999999997</v>
      </c>
      <c r="CR7" s="24" t="s">
        <v>102</v>
      </c>
      <c r="CS7" s="24" t="s">
        <v>102</v>
      </c>
      <c r="CT7" s="24" t="s">
        <v>102</v>
      </c>
      <c r="CU7" s="24">
        <v>50.53</v>
      </c>
      <c r="CV7" s="24">
        <v>51.42</v>
      </c>
      <c r="CW7" s="24">
        <v>59.99</v>
      </c>
      <c r="CX7" s="24" t="s">
        <v>102</v>
      </c>
      <c r="CY7" s="24" t="s">
        <v>102</v>
      </c>
      <c r="CZ7" s="24" t="s">
        <v>102</v>
      </c>
      <c r="DA7" s="24">
        <v>74.819999999999993</v>
      </c>
      <c r="DB7" s="24">
        <v>77.55</v>
      </c>
      <c r="DC7" s="24" t="s">
        <v>102</v>
      </c>
      <c r="DD7" s="24" t="s">
        <v>102</v>
      </c>
      <c r="DE7" s="24" t="s">
        <v>102</v>
      </c>
      <c r="DF7" s="24">
        <v>82.08</v>
      </c>
      <c r="DG7" s="24">
        <v>81.34</v>
      </c>
      <c r="DH7" s="24">
        <v>95.72</v>
      </c>
      <c r="DI7" s="24" t="s">
        <v>102</v>
      </c>
      <c r="DJ7" s="24" t="s">
        <v>102</v>
      </c>
      <c r="DK7" s="24" t="s">
        <v>102</v>
      </c>
      <c r="DL7" s="24">
        <v>3.84</v>
      </c>
      <c r="DM7" s="24">
        <v>7.6</v>
      </c>
      <c r="DN7" s="24" t="s">
        <v>102</v>
      </c>
      <c r="DO7" s="24" t="s">
        <v>102</v>
      </c>
      <c r="DP7" s="24" t="s">
        <v>102</v>
      </c>
      <c r="DQ7" s="24">
        <v>12.7</v>
      </c>
      <c r="DR7" s="24">
        <v>14.65</v>
      </c>
      <c r="DS7" s="24">
        <v>38.17</v>
      </c>
      <c r="DT7" s="24" t="s">
        <v>102</v>
      </c>
      <c r="DU7" s="24" t="s">
        <v>102</v>
      </c>
      <c r="DV7" s="24" t="s">
        <v>102</v>
      </c>
      <c r="DW7" s="24">
        <v>0</v>
      </c>
      <c r="DX7" s="24">
        <v>0</v>
      </c>
      <c r="DY7" s="24" t="s">
        <v>102</v>
      </c>
      <c r="DZ7" s="24" t="s">
        <v>102</v>
      </c>
      <c r="EA7" s="24" t="s">
        <v>102</v>
      </c>
      <c r="EB7" s="24">
        <v>0</v>
      </c>
      <c r="EC7" s="24">
        <v>0.1</v>
      </c>
      <c r="ED7" s="24">
        <v>6.54</v>
      </c>
      <c r="EE7" s="24" t="s">
        <v>102</v>
      </c>
      <c r="EF7" s="24" t="s">
        <v>102</v>
      </c>
      <c r="EG7" s="24" t="s">
        <v>102</v>
      </c>
      <c r="EH7" s="24">
        <v>0</v>
      </c>
      <c r="EI7" s="24">
        <v>0</v>
      </c>
      <c r="EJ7" s="24" t="s">
        <v>102</v>
      </c>
      <c r="EK7" s="24" t="s">
        <v>102</v>
      </c>
      <c r="EL7" s="24" t="s">
        <v>102</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DATEVALUE($B7+12-B11&amp;"/1/"&amp;B12)</f>
        <v>47119</v>
      </c>
      <c r="C10" s="27">
        <f>DATEVALUE($B7+12-C11&amp;"/1/"&amp;C12)</f>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2023-01-25T02:43:50Z</cp:lastPrinted>
  <dcterms:created xsi:type="dcterms:W3CDTF">2023-01-12T23:27:27Z</dcterms:created>
  <dcterms:modified xsi:type="dcterms:W3CDTF">2023-02-13T09:02:05Z</dcterms:modified>
  <cp:category/>
</cp:coreProperties>
</file>