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9_特定地域生活排水（法適）3\10_常陸太田市\"/>
    </mc:Choice>
  </mc:AlternateContent>
  <workbookProtection workbookAlgorithmName="SHA-512" workbookHashValue="C8gZAo+fzgZTIVwc1yYb2GpSelHRFvcZwDW8Wl6HQ1neoI8CNjkIs/mptNw7iMIc+id0ZP2HWd6Mw91gLJ5uCQ==" workbookSaltValue="f1x/QmJfLFiKhJKEcUUeQ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Q6" i="5"/>
  <c r="W10" i="4" s="1"/>
  <c r="P6" i="5"/>
  <c r="P10" i="4" s="1"/>
  <c r="O6" i="5"/>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F85" i="4"/>
  <c r="BB10" i="4"/>
  <c r="AD10" i="4"/>
  <c r="I10" i="4"/>
  <c r="B10" i="4"/>
  <c r="AT8" i="4"/>
  <c r="AL8" i="4"/>
  <c r="AD8" i="4"/>
  <c r="W8" i="4"/>
  <c r="B6" i="4"/>
</calcChain>
</file>

<file path=xl/sharedStrings.xml><?xml version="1.0" encoding="utf-8"?>
<sst xmlns="http://schemas.openxmlformats.org/spreadsheetml/2006/main" count="307" uniqueCount="115">
  <si>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</si>
  <si>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</si>
  <si>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</si>
  <si>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</si>
  <si>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</si>
  <si>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</si>
  <si>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</si>
  <si>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</si>
  <si>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</si>
  <si>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</si>
  <si>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</si>
  <si>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</si>
  <si>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</si>
  <si>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</si>
  <si>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</si>
  <si>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</si>
  <si>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</si>
  <si>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</si>
  <si>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</si>
  <si>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</si>
  <si>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</si>
  <si>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</si>
  <si>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</si>
  <si>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</si>
  <si>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</si>
  <si>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</si>
  <si>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</si>
  <si>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</si>
  <si>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</si>
  <si>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</si>
  <si>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</si>
  <si>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</si>
  <si>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</si>
  <si>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</si>
  <si>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</si>
  <si>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</si>
  <si>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</si>
  <si>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</si>
  <si>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</si>
  <si>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</si>
  <si>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</si>
  <si>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</si>
  <si>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</si>
  <si>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</si>
  <si>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</si>
  <si>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</si>
  <si>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</si>
  <si>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</si>
  <si>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</si>
  <si>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</si>
  <si>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</si>
  <si>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</si>
  <si>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</si>
  <si>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</si>
  <si>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</si>
  <si>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</si>
  <si>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</si>
  <si>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</si>
  <si>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</si>
  <si>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</si>
  <si>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</si>
  <si>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</si>
  <si>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</si>
  <si>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</si>
  <si>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</si>
  <si>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</si>
  <si>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</si>
  <si>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</si>
  <si>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</si>
  <si>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</si>
  <si>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</si>
  <si>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</si>
  <si>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</si>
  <si>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</si>
  <si>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</si>
  <si>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</si>
  <si>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</si>
  <si>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</si>
  <si>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</si>
  <si>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</si>
  <si>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</si>
  <si>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</si>
  <si>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</si>
  <si>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</si>
  <si>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</si>
  <si>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</si>
  <si>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</si>
  <si>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</si>
  <si>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</si>
  <si>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</si>
  <si>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</si>
  <si>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</si>
  <si>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</si>
  <si>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</si>
  <si>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</si>
  <si>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</si>
  <si>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</si>
  <si>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</si>
  <si>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</si>
  <si>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</si>
  <si>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</si>
  <si>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</si>
  <si>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</si>
  <si>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</si>
  <si>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</si>
  <si>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</si>
  <si>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</si>
  <si>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</si>
  <si>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</si>
  <si>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</si>
  <si>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</si>
  <si>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</si>
  <si>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①経常収支比率は100％を超えており,かつ②累積欠損金比率も発生していないことから,概ね健全な経営であると言える。
③流動比率は類似団体平均を大きく上回り,前年度と比較して増加していることから,短期的な債務に対しての支払能力は有していると言える。
④企業債残高対事業規模比率は,戸別合併処理浄化槽を市設置型で進めており,企業債の新規借入れにより企業債残高も増加しているため,前年度より増加するとともに,類似団体平均を上回っていることから,今後,企業債の借入抑制と投資規模について注意が必要である。
⑤経費回収率は100%であるが,今後は施設の老朽化による修繕費用の増加が見込まれるため,今後の状況について将来推計を行い,更なる費用削減と施設の更新等に充てる財源の確保に努める必要がある。
⑥汚水処理原価は類似団体平均を下回っているものの,今後,施設の老朽化による修繕費等の費用も増加するものと見込まれるため,更なる費用削減と投資の効率化について分析を進める。
⑦施設利用率は前年度より増加しているものの,低い水準で推移していることから,適正な施設規模での施設整備に努める。
⑧水洗化率は,設置浄化槽に未接続がないため100%となっている。</t>
    <rPh sb="53" eb="54">
      <t>イ</t>
    </rPh>
    <rPh sb="78" eb="81">
      <t>ゼンネンド</t>
    </rPh>
    <rPh sb="82" eb="84">
      <t>ヒカク</t>
    </rPh>
    <rPh sb="86" eb="88">
      <t>ゾウカ</t>
    </rPh>
    <rPh sb="139" eb="141">
      <t>コベツ</t>
    </rPh>
    <rPh sb="141" eb="143">
      <t>ガッペイ</t>
    </rPh>
    <rPh sb="143" eb="145">
      <t>ショリ</t>
    </rPh>
    <rPh sb="145" eb="148">
      <t>ジョウカソウ</t>
    </rPh>
    <rPh sb="149" eb="150">
      <t>シ</t>
    </rPh>
    <rPh sb="150" eb="152">
      <t>セッチ</t>
    </rPh>
    <rPh sb="152" eb="153">
      <t>カタ</t>
    </rPh>
    <rPh sb="154" eb="155">
      <t>スス</t>
    </rPh>
    <rPh sb="160" eb="162">
      <t>キギョウ</t>
    </rPh>
    <rPh sb="162" eb="163">
      <t>サイ</t>
    </rPh>
    <rPh sb="164" eb="166">
      <t>シンキ</t>
    </rPh>
    <rPh sb="166" eb="168">
      <t>カリイレ</t>
    </rPh>
    <rPh sb="172" eb="174">
      <t>キギョウ</t>
    </rPh>
    <rPh sb="174" eb="175">
      <t>サイ</t>
    </rPh>
    <rPh sb="175" eb="177">
      <t>ザンダカ</t>
    </rPh>
    <rPh sb="178" eb="180">
      <t>ゾウカ</t>
    </rPh>
    <rPh sb="187" eb="190">
      <t>ゼンネンド</t>
    </rPh>
    <rPh sb="192" eb="194">
      <t>ゾウカ</t>
    </rPh>
    <rPh sb="201" eb="203">
      <t>ルイジ</t>
    </rPh>
    <rPh sb="203" eb="205">
      <t>ダンタイ</t>
    </rPh>
    <rPh sb="205" eb="207">
      <t>ヘイキン</t>
    </rPh>
    <rPh sb="208" eb="210">
      <t>ウワマワ</t>
    </rPh>
    <rPh sb="222" eb="224">
      <t>キギョウ</t>
    </rPh>
    <rPh sb="224" eb="225">
      <t>サイ</t>
    </rPh>
    <rPh sb="226" eb="228">
      <t>カリイレ</t>
    </rPh>
    <rPh sb="228" eb="230">
      <t>ヨクセイ</t>
    </rPh>
    <rPh sb="265" eb="267">
      <t>コンゴ</t>
    </rPh>
    <rPh sb="268" eb="270">
      <t>シセツ</t>
    </rPh>
    <rPh sb="271" eb="274">
      <t>ロウキュウカ</t>
    </rPh>
    <rPh sb="277" eb="279">
      <t>シュウゼン</t>
    </rPh>
    <rPh sb="279" eb="281">
      <t>ヒヨウ</t>
    </rPh>
    <rPh sb="282" eb="284">
      <t>ゾウカ</t>
    </rPh>
    <rPh sb="285" eb="287">
      <t>ミコ</t>
    </rPh>
    <rPh sb="293" eb="295">
      <t>コンゴ</t>
    </rPh>
    <rPh sb="296" eb="298">
      <t>ジョウキョウ</t>
    </rPh>
    <rPh sb="302" eb="304">
      <t>ショウライ</t>
    </rPh>
    <rPh sb="304" eb="306">
      <t>スイケイ</t>
    </rPh>
    <rPh sb="307" eb="308">
      <t>オコナ</t>
    </rPh>
    <rPh sb="318" eb="320">
      <t>シセツ</t>
    </rPh>
    <rPh sb="321" eb="323">
      <t>コウシン</t>
    </rPh>
    <rPh sb="323" eb="324">
      <t>ナド</t>
    </rPh>
    <rPh sb="325" eb="326">
      <t>ア</t>
    </rPh>
    <rPh sb="328" eb="330">
      <t>ザイゲン</t>
    </rPh>
    <rPh sb="331" eb="333">
      <t>カクホ</t>
    </rPh>
    <rPh sb="404" eb="405">
      <t>サラ</t>
    </rPh>
    <rPh sb="412" eb="414">
      <t>トウシ</t>
    </rPh>
    <rPh sb="415" eb="418">
      <t>コウリツカ</t>
    </rPh>
    <rPh sb="422" eb="424">
      <t>ブンセキ</t>
    </rPh>
    <rPh sb="425" eb="426">
      <t>スス</t>
    </rPh>
    <rPh sb="431" eb="433">
      <t>シセツ</t>
    </rPh>
    <rPh sb="433" eb="436">
      <t>リヨウリツ</t>
    </rPh>
    <rPh sb="437" eb="440">
      <t>ゼンネンド</t>
    </rPh>
    <rPh sb="442" eb="444">
      <t>ゾウカ</t>
    </rPh>
    <rPh sb="452" eb="453">
      <t>ヒク</t>
    </rPh>
    <rPh sb="454" eb="456">
      <t>スイジュン</t>
    </rPh>
    <rPh sb="457" eb="459">
      <t>スイイ</t>
    </rPh>
    <rPh sb="477" eb="479">
      <t>シセツ</t>
    </rPh>
    <rPh sb="479" eb="481">
      <t>セイビ</t>
    </rPh>
    <rPh sb="482" eb="483">
      <t>ツト</t>
    </rPh>
    <rPh sb="494" eb="496">
      <t>セッチ</t>
    </rPh>
    <rPh sb="496" eb="499">
      <t>ジョウカソウ</t>
    </rPh>
    <rPh sb="500" eb="503">
      <t>ミセツゾク</t>
    </rPh>
    <phoneticPr fontId="4"/>
  </si>
  <si>
    <t>①有形固定資産減価償却率は増加しているため,老朽化が進む施設を更新するための財源確保や計画的な施設更新に努める。</t>
    <phoneticPr fontId="4"/>
  </si>
  <si>
    <t>経営の健全性・効率性については,概ね良好ではあるものの,今後,施設の老朽化による維持更新費用の増加がが見込まれるため,今後の状況について将来推計を行い,更なる費用削減と施設の更新等に充てる財源の確保,適切な投資規模について検討する。</t>
    <rPh sb="28" eb="30">
      <t>コンゴ</t>
    </rPh>
    <rPh sb="40" eb="42">
      <t>イジ</t>
    </rPh>
    <rPh sb="42" eb="44">
      <t>コウシン</t>
    </rPh>
    <rPh sb="44" eb="46">
      <t>ヒヨウ</t>
    </rPh>
    <rPh sb="47" eb="49">
      <t>ゾウカ</t>
    </rPh>
    <rPh sb="51" eb="53">
      <t>ミコ</t>
    </rPh>
    <rPh sb="100" eb="102">
      <t>テキセツ</t>
    </rPh>
    <rPh sb="103" eb="105">
      <t>トウシ</t>
    </rPh>
    <rPh sb="105" eb="107">
      <t>キボ</t>
    </rPh>
    <rPh sb="111" eb="11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</si>
</sst>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FC-4A4C-8878-183B8B38DA4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FC-4A4C-8878-183B8B38DA4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44.21</c:v>
                </c:pt>
                <c:pt idx="4">
                  <c:v>50.59</c:v>
                </c:pt>
              </c:numCache>
            </c:numRef>
          </c:val>
          <c:extLst>
            <c:ext xmlns:c16="http://schemas.microsoft.com/office/drawing/2014/chart" uri="{C3380CC4-5D6E-409C-BE32-E72D297353CC}">
              <c16:uniqueId val="{00000000-4BD6-47F8-A8D5-37DE60A4D1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59.64</c:v>
                </c:pt>
                <c:pt idx="4">
                  <c:v>58.19</c:v>
                </c:pt>
              </c:numCache>
            </c:numRef>
          </c:val>
          <c:smooth val="0"/>
          <c:extLst>
            <c:ext xmlns:c16="http://schemas.microsoft.com/office/drawing/2014/chart" uri="{C3380CC4-5D6E-409C-BE32-E72D297353CC}">
              <c16:uniqueId val="{00000001-4BD6-47F8-A8D5-37DE60A4D1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FC87-42A8-91BF-CC75638932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90.63</c:v>
                </c:pt>
                <c:pt idx="4">
                  <c:v>87.8</c:v>
                </c:pt>
              </c:numCache>
            </c:numRef>
          </c:val>
          <c:smooth val="0"/>
          <c:extLst>
            <c:ext xmlns:c16="http://schemas.microsoft.com/office/drawing/2014/chart" uri="{C3380CC4-5D6E-409C-BE32-E72D297353CC}">
              <c16:uniqueId val="{00000001-FC87-42A8-91BF-CC75638932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139.69</c:v>
                </c:pt>
                <c:pt idx="4">
                  <c:v>122.85</c:v>
                </c:pt>
              </c:numCache>
            </c:numRef>
          </c:val>
          <c:extLst>
            <c:ext xmlns:c16="http://schemas.microsoft.com/office/drawing/2014/chart" uri="{C3380CC4-5D6E-409C-BE32-E72D297353CC}">
              <c16:uniqueId val="{00000000-5186-4429-8ED5-705541D4BB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96.05</c:v>
                </c:pt>
                <c:pt idx="4">
                  <c:v>99.03</c:v>
                </c:pt>
              </c:numCache>
            </c:numRef>
          </c:val>
          <c:smooth val="0"/>
          <c:extLst>
            <c:ext xmlns:c16="http://schemas.microsoft.com/office/drawing/2014/chart" uri="{C3380CC4-5D6E-409C-BE32-E72D297353CC}">
              <c16:uniqueId val="{00000001-5186-4429-8ED5-705541D4BB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4.8099999999999996</c:v>
                </c:pt>
                <c:pt idx="4">
                  <c:v>9.11</c:v>
                </c:pt>
              </c:numCache>
            </c:numRef>
          </c:val>
          <c:extLst>
            <c:ext xmlns:c16="http://schemas.microsoft.com/office/drawing/2014/chart" uri="{C3380CC4-5D6E-409C-BE32-E72D297353CC}">
              <c16:uniqueId val="{00000000-1167-4075-BDC1-729792AB09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23.76</c:v>
                </c:pt>
                <c:pt idx="4">
                  <c:v>15.74</c:v>
                </c:pt>
              </c:numCache>
            </c:numRef>
          </c:val>
          <c:smooth val="0"/>
          <c:extLst>
            <c:ext xmlns:c16="http://schemas.microsoft.com/office/drawing/2014/chart" uri="{C3380CC4-5D6E-409C-BE32-E72D297353CC}">
              <c16:uniqueId val="{00000001-1167-4075-BDC1-729792AB09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05-45A4-884D-91AF34DE1B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E05-45A4-884D-91AF34DE1B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33.15</c:v>
                </c:pt>
                <c:pt idx="4" formatCode="#,##0.00;&quot;△&quot;#,##0.00">
                  <c:v>0</c:v>
                </c:pt>
              </c:numCache>
            </c:numRef>
          </c:val>
          <c:extLst>
            <c:ext xmlns:c16="http://schemas.microsoft.com/office/drawing/2014/chart" uri="{C3380CC4-5D6E-409C-BE32-E72D297353CC}">
              <c16:uniqueId val="{00000000-49CF-4EFB-9975-8C73F8580C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123.82</c:v>
                </c:pt>
                <c:pt idx="4">
                  <c:v>74.239999999999995</c:v>
                </c:pt>
              </c:numCache>
            </c:numRef>
          </c:val>
          <c:smooth val="0"/>
          <c:extLst>
            <c:ext xmlns:c16="http://schemas.microsoft.com/office/drawing/2014/chart" uri="{C3380CC4-5D6E-409C-BE32-E72D297353CC}">
              <c16:uniqueId val="{00000001-49CF-4EFB-9975-8C73F8580C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242.34</c:v>
                </c:pt>
                <c:pt idx="4">
                  <c:v>310.70999999999998</c:v>
                </c:pt>
              </c:numCache>
            </c:numRef>
          </c:val>
          <c:extLst>
            <c:ext xmlns:c16="http://schemas.microsoft.com/office/drawing/2014/chart" uri="{C3380CC4-5D6E-409C-BE32-E72D297353CC}">
              <c16:uniqueId val="{00000000-EB36-4978-BF95-22E27EDAA1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89.72</c:v>
                </c:pt>
                <c:pt idx="4">
                  <c:v>100.47</c:v>
                </c:pt>
              </c:numCache>
            </c:numRef>
          </c:val>
          <c:smooth val="0"/>
          <c:extLst>
            <c:ext xmlns:c16="http://schemas.microsoft.com/office/drawing/2014/chart" uri="{C3380CC4-5D6E-409C-BE32-E72D297353CC}">
              <c16:uniqueId val="{00000001-EB36-4978-BF95-22E27EDAA1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285.58</c:v>
                </c:pt>
                <c:pt idx="4">
                  <c:v>385.88</c:v>
                </c:pt>
              </c:numCache>
            </c:numRef>
          </c:val>
          <c:extLst>
            <c:ext xmlns:c16="http://schemas.microsoft.com/office/drawing/2014/chart" uri="{C3380CC4-5D6E-409C-BE32-E72D297353CC}">
              <c16:uniqueId val="{00000000-FFCB-44BC-8C66-E52BF9325F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270.57</c:v>
                </c:pt>
                <c:pt idx="4">
                  <c:v>294.27</c:v>
                </c:pt>
              </c:numCache>
            </c:numRef>
          </c:val>
          <c:smooth val="0"/>
          <c:extLst>
            <c:ext xmlns:c16="http://schemas.microsoft.com/office/drawing/2014/chart" uri="{C3380CC4-5D6E-409C-BE32-E72D297353CC}">
              <c16:uniqueId val="{00000001-FFCB-44BC-8C66-E52BF9325F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A1AC-4108-97C4-97259CFBFF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62.5</c:v>
                </c:pt>
                <c:pt idx="4">
                  <c:v>60.59</c:v>
                </c:pt>
              </c:numCache>
            </c:numRef>
          </c:val>
          <c:smooth val="0"/>
          <c:extLst>
            <c:ext xmlns:c16="http://schemas.microsoft.com/office/drawing/2014/chart" uri="{C3380CC4-5D6E-409C-BE32-E72D297353CC}">
              <c16:uniqueId val="{00000001-A1AC-4108-97C4-97259CFBFF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191.65</c:v>
                </c:pt>
                <c:pt idx="4">
                  <c:v>192.84</c:v>
                </c:pt>
              </c:numCache>
            </c:numRef>
          </c:val>
          <c:extLst>
            <c:ext xmlns:c16="http://schemas.microsoft.com/office/drawing/2014/chart" uri="{C3380CC4-5D6E-409C-BE32-E72D297353CC}">
              <c16:uniqueId val="{00000000-A467-416E-A324-8D52B16204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269.33</c:v>
                </c:pt>
                <c:pt idx="4">
                  <c:v>280.23</c:v>
                </c:pt>
              </c:numCache>
            </c:numRef>
          </c:val>
          <c:smooth val="0"/>
          <c:extLst>
            <c:ext xmlns:c16="http://schemas.microsoft.com/office/drawing/2014/chart" uri="{C3380CC4-5D6E-409C-BE32-E72D297353CC}">
              <c16:uniqueId val="{00000001-A467-416E-A324-8D52B16204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常陸太田市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50278</v>
      </c>
      <c r="AM8" s="51"/>
      <c r="AN8" s="51"/>
      <c r="AO8" s="51"/>
      <c r="AP8" s="51"/>
      <c r="AQ8" s="51"/>
      <c r="AR8" s="51"/>
      <c r="AS8" s="51"/>
      <c r="AT8" s="46">
        <f>データ!T6</f>
        <v>371.99</v>
      </c>
      <c r="AU8" s="46"/>
      <c r="AV8" s="46"/>
      <c r="AW8" s="46"/>
      <c r="AX8" s="46"/>
      <c r="AY8" s="46"/>
      <c r="AZ8" s="46"/>
      <c r="BA8" s="46"/>
      <c r="BB8" s="46">
        <f>データ!U6</f>
        <v>135.16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38.69</v>
      </c>
      <c r="J10" s="46"/>
      <c r="K10" s="46"/>
      <c r="L10" s="46"/>
      <c r="M10" s="46"/>
      <c r="N10" s="46"/>
      <c r="O10" s="46"/>
      <c r="P10" s="46">
        <f>データ!P6</f>
        <v>6.03</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3012</v>
      </c>
      <c r="AM10" s="51"/>
      <c r="AN10" s="51"/>
      <c r="AO10" s="51"/>
      <c r="AP10" s="51"/>
      <c r="AQ10" s="51"/>
      <c r="AR10" s="51"/>
      <c r="AS10" s="51"/>
      <c r="AT10" s="46">
        <f>データ!W6</f>
        <v>4.6399999999999997</v>
      </c>
      <c r="AU10" s="46"/>
      <c r="AV10" s="46"/>
      <c r="AW10" s="46"/>
      <c r="AX10" s="46"/>
      <c r="AY10" s="46"/>
      <c r="AZ10" s="46"/>
      <c r="BA10" s="46"/>
      <c r="BB10" s="46">
        <f>データ!X6</f>
        <v>649.14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qYBkHref5frOqEMbbCj30s1L/+zjBvkFNHMR6GTY1AQ5Q68mvqlhypakKfVFfY+lz63V+//NTZYyCE3Qc+Z1SQ==" saltValue="9stt9/O5Rs+4PL5HsT4t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82121</v>
      </c>
      <c r="D6" s="33">
        <f t="shared" si="3"/>
        <v>46</v>
      </c>
      <c r="E6" s="33">
        <f t="shared" si="3"/>
        <v>18</v>
      </c>
      <c r="F6" s="33">
        <f t="shared" si="3"/>
        <v>0</v>
      </c>
      <c r="G6" s="33">
        <f t="shared" si="3"/>
        <v>0</v>
      </c>
      <c r="H6" s="33" t="str">
        <f t="shared" si="3"/>
        <v>茨城県　常陸太田市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38.69</v>
      </c>
      <c r="P6" s="34">
        <f t="shared" si="3"/>
        <v>6.03</v>
      </c>
      <c r="Q6" s="34">
        <f t="shared" si="3"/>
        <v>100</v>
      </c>
      <c r="R6" s="34">
        <f t="shared" si="3"/>
        <v>3300</v>
      </c>
      <c r="S6" s="34">
        <f t="shared" si="3"/>
        <v>50278</v>
      </c>
      <c r="T6" s="34">
        <f t="shared" si="3"/>
        <v>371.99</v>
      </c>
      <c r="U6" s="34">
        <f t="shared" si="3"/>
        <v>135.16</v>
      </c>
      <c r="V6" s="34">
        <f t="shared" si="3"/>
        <v>3012</v>
      </c>
      <c r="W6" s="34">
        <f t="shared" si="3"/>
        <v>4.6399999999999997</v>
      </c>
      <c r="X6" s="34">
        <f t="shared" si="3"/>
        <v>649.14</v>
      </c>
      <c r="Y6" s="35" t="str">
        <f>IF(Y7="",NA(),Y7)</f>
        <v>-</v>
      </c>
      <c r="Z6" s="35" t="str">
        <f t="shared" ref="Z6:AH6" si="4">IF(Z7="",NA(),Z7)</f>
        <v>-</v>
      </c>
      <c r="AA6" s="35" t="str">
        <f t="shared" si="4"/>
        <v>-</v>
      </c>
      <c r="AB6" s="35">
        <f t="shared" si="4"/>
        <v>139.69</v>
      </c>
      <c r="AC6" s="35">
        <f t="shared" si="4"/>
        <v>122.85</v>
      </c>
      <c r="AD6" s="35" t="str">
        <f t="shared" si="4"/>
        <v>-</v>
      </c>
      <c r="AE6" s="35" t="str">
        <f t="shared" si="4"/>
        <v>-</v>
      </c>
      <c r="AF6" s="35" t="str">
        <f t="shared" si="4"/>
        <v>-</v>
      </c>
      <c r="AG6" s="35">
        <f t="shared" si="4"/>
        <v>96.05</v>
      </c>
      <c r="AH6" s="35">
        <f t="shared" si="4"/>
        <v>99.03</v>
      </c>
      <c r="AI6" s="34" t="str">
        <f>IF(AI7="","",IF(AI7="-","【-】","【"&amp;SUBSTITUTE(TEXT(AI7,"#,##0.00"),"-","△")&amp;"】"))</f>
        <v>【98.17】</v>
      </c>
      <c r="AJ6" s="35" t="str">
        <f>IF(AJ7="",NA(),AJ7)</f>
        <v>-</v>
      </c>
      <c r="AK6" s="35" t="str">
        <f t="shared" ref="AK6:AS6" si="5">IF(AK7="",NA(),AK7)</f>
        <v>-</v>
      </c>
      <c r="AL6" s="35" t="str">
        <f t="shared" si="5"/>
        <v>-</v>
      </c>
      <c r="AM6" s="35">
        <f t="shared" si="5"/>
        <v>33.15</v>
      </c>
      <c r="AN6" s="34">
        <f t="shared" si="5"/>
        <v>0</v>
      </c>
      <c r="AO6" s="35" t="str">
        <f t="shared" si="5"/>
        <v>-</v>
      </c>
      <c r="AP6" s="35" t="str">
        <f t="shared" si="5"/>
        <v>-</v>
      </c>
      <c r="AQ6" s="35" t="str">
        <f t="shared" si="5"/>
        <v>-</v>
      </c>
      <c r="AR6" s="35">
        <f t="shared" si="5"/>
        <v>123.82</v>
      </c>
      <c r="AS6" s="35">
        <f t="shared" si="5"/>
        <v>74.239999999999995</v>
      </c>
      <c r="AT6" s="34" t="str">
        <f>IF(AT7="","",IF(AT7="-","【-】","【"&amp;SUBSTITUTE(TEXT(AT7,"#,##0.00"),"-","△")&amp;"】"))</f>
        <v>【92.20】</v>
      </c>
      <c r="AU6" s="35" t="str">
        <f>IF(AU7="",NA(),AU7)</f>
        <v>-</v>
      </c>
      <c r="AV6" s="35" t="str">
        <f t="shared" ref="AV6:BD6" si="6">IF(AV7="",NA(),AV7)</f>
        <v>-</v>
      </c>
      <c r="AW6" s="35" t="str">
        <f t="shared" si="6"/>
        <v>-</v>
      </c>
      <c r="AX6" s="35">
        <f t="shared" si="6"/>
        <v>242.34</v>
      </c>
      <c r="AY6" s="35">
        <f t="shared" si="6"/>
        <v>310.70999999999998</v>
      </c>
      <c r="AZ6" s="35" t="str">
        <f t="shared" si="6"/>
        <v>-</v>
      </c>
      <c r="BA6" s="35" t="str">
        <f t="shared" si="6"/>
        <v>-</v>
      </c>
      <c r="BB6" s="35" t="str">
        <f t="shared" si="6"/>
        <v>-</v>
      </c>
      <c r="BC6" s="35">
        <f t="shared" si="6"/>
        <v>89.72</v>
      </c>
      <c r="BD6" s="35">
        <f t="shared" si="6"/>
        <v>100.47</v>
      </c>
      <c r="BE6" s="34" t="str">
        <f>IF(BE7="","",IF(BE7="-","【-】","【"&amp;SUBSTITUTE(TEXT(BE7,"#,##0.00"),"-","△")&amp;"】"))</f>
        <v>【106.38】</v>
      </c>
      <c r="BF6" s="35" t="str">
        <f>IF(BF7="",NA(),BF7)</f>
        <v>-</v>
      </c>
      <c r="BG6" s="35" t="str">
        <f t="shared" ref="BG6:BO6" si="7">IF(BG7="",NA(),BG7)</f>
        <v>-</v>
      </c>
      <c r="BH6" s="35" t="str">
        <f t="shared" si="7"/>
        <v>-</v>
      </c>
      <c r="BI6" s="35">
        <f t="shared" si="7"/>
        <v>285.58</v>
      </c>
      <c r="BJ6" s="35">
        <f t="shared" si="7"/>
        <v>385.88</v>
      </c>
      <c r="BK6" s="35" t="str">
        <f t="shared" si="7"/>
        <v>-</v>
      </c>
      <c r="BL6" s="35" t="str">
        <f t="shared" si="7"/>
        <v>-</v>
      </c>
      <c r="BM6" s="35" t="str">
        <f t="shared" si="7"/>
        <v>-</v>
      </c>
      <c r="BN6" s="35">
        <f t="shared" si="7"/>
        <v>270.57</v>
      </c>
      <c r="BO6" s="35">
        <f t="shared" si="7"/>
        <v>294.27</v>
      </c>
      <c r="BP6" s="34" t="str">
        <f>IF(BP7="","",IF(BP7="-","【-】","【"&amp;SUBSTITUTE(TEXT(BP7,"#,##0.00"),"-","△")&amp;"】"))</f>
        <v>【314.13】</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62.5</v>
      </c>
      <c r="BZ6" s="35">
        <f t="shared" si="8"/>
        <v>60.59</v>
      </c>
      <c r="CA6" s="34" t="str">
        <f>IF(CA7="","",IF(CA7="-","【-】","【"&amp;SUBSTITUTE(TEXT(CA7,"#,##0.00"),"-","△")&amp;"】"))</f>
        <v>【58.42】</v>
      </c>
      <c r="CB6" s="35" t="str">
        <f>IF(CB7="",NA(),CB7)</f>
        <v>-</v>
      </c>
      <c r="CC6" s="35" t="str">
        <f t="shared" ref="CC6:CK6" si="9">IF(CC7="",NA(),CC7)</f>
        <v>-</v>
      </c>
      <c r="CD6" s="35" t="str">
        <f t="shared" si="9"/>
        <v>-</v>
      </c>
      <c r="CE6" s="35">
        <f t="shared" si="9"/>
        <v>191.65</v>
      </c>
      <c r="CF6" s="35">
        <f t="shared" si="9"/>
        <v>192.84</v>
      </c>
      <c r="CG6" s="35" t="str">
        <f t="shared" si="9"/>
        <v>-</v>
      </c>
      <c r="CH6" s="35" t="str">
        <f t="shared" si="9"/>
        <v>-</v>
      </c>
      <c r="CI6" s="35" t="str">
        <f t="shared" si="9"/>
        <v>-</v>
      </c>
      <c r="CJ6" s="35">
        <f t="shared" si="9"/>
        <v>269.33</v>
      </c>
      <c r="CK6" s="35">
        <f t="shared" si="9"/>
        <v>280.23</v>
      </c>
      <c r="CL6" s="34" t="str">
        <f>IF(CL7="","",IF(CL7="-","【-】","【"&amp;SUBSTITUTE(TEXT(CL7,"#,##0.00"),"-","△")&amp;"】"))</f>
        <v>【282.28】</v>
      </c>
      <c r="CM6" s="35" t="str">
        <f>IF(CM7="",NA(),CM7)</f>
        <v>-</v>
      </c>
      <c r="CN6" s="35" t="str">
        <f t="shared" ref="CN6:CV6" si="10">IF(CN7="",NA(),CN7)</f>
        <v>-</v>
      </c>
      <c r="CO6" s="35" t="str">
        <f t="shared" si="10"/>
        <v>-</v>
      </c>
      <c r="CP6" s="35">
        <f t="shared" si="10"/>
        <v>44.21</v>
      </c>
      <c r="CQ6" s="35">
        <f t="shared" si="10"/>
        <v>50.59</v>
      </c>
      <c r="CR6" s="35" t="str">
        <f t="shared" si="10"/>
        <v>-</v>
      </c>
      <c r="CS6" s="35" t="str">
        <f t="shared" si="10"/>
        <v>-</v>
      </c>
      <c r="CT6" s="35" t="str">
        <f t="shared" si="10"/>
        <v>-</v>
      </c>
      <c r="CU6" s="35">
        <f t="shared" si="10"/>
        <v>59.64</v>
      </c>
      <c r="CV6" s="35">
        <f t="shared" si="10"/>
        <v>58.19</v>
      </c>
      <c r="CW6" s="34" t="str">
        <f>IF(CW7="","",IF(CW7="-","【-】","【"&amp;SUBSTITUTE(TEXT(CW7,"#,##0.00"),"-","△")&amp;"】"))</f>
        <v>【57.83】</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90.63</v>
      </c>
      <c r="DG6" s="35">
        <f t="shared" si="11"/>
        <v>87.8</v>
      </c>
      <c r="DH6" s="34" t="str">
        <f>IF(DH7="","",IF(DH7="-","【-】","【"&amp;SUBSTITUTE(TEXT(DH7,"#,##0.00"),"-","△")&amp;"】"))</f>
        <v>【77.67】</v>
      </c>
      <c r="DI6" s="35" t="str">
        <f>IF(DI7="",NA(),DI7)</f>
        <v>-</v>
      </c>
      <c r="DJ6" s="35" t="str">
        <f t="shared" ref="DJ6:DR6" si="12">IF(DJ7="",NA(),DJ7)</f>
        <v>-</v>
      </c>
      <c r="DK6" s="35" t="str">
        <f t="shared" si="12"/>
        <v>-</v>
      </c>
      <c r="DL6" s="35">
        <f t="shared" si="12"/>
        <v>4.8099999999999996</v>
      </c>
      <c r="DM6" s="35">
        <f t="shared" si="12"/>
        <v>9.11</v>
      </c>
      <c r="DN6" s="35" t="str">
        <f t="shared" si="12"/>
        <v>-</v>
      </c>
      <c r="DO6" s="35" t="str">
        <f t="shared" si="12"/>
        <v>-</v>
      </c>
      <c r="DP6" s="35" t="str">
        <f t="shared" si="12"/>
        <v>-</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2020</v>
      </c>
      <c r="C7" s="37">
        <v>82121</v>
      </c>
      <c r="D7" s="37">
        <v>46</v>
      </c>
      <c r="E7" s="37">
        <v>18</v>
      </c>
      <c r="F7" s="37">
        <v>0</v>
      </c>
      <c r="G7" s="37">
        <v>0</v>
      </c>
      <c r="H7" s="37" t="s">
        <v>95</v>
      </c>
      <c r="I7" s="37" t="s">
        <v>96</v>
      </c>
      <c r="J7" s="37" t="s">
        <v>97</v>
      </c>
      <c r="K7" s="37" t="s">
        <v>98</v>
      </c>
      <c r="L7" s="37" t="s">
        <v>99</v>
      </c>
      <c r="M7" s="37" t="s">
        <v>100</v>
      </c>
      <c r="N7" s="38" t="s">
        <v>101</v>
      </c>
      <c r="O7" s="38">
        <v>38.69</v>
      </c>
      <c r="P7" s="38">
        <v>6.03</v>
      </c>
      <c r="Q7" s="38">
        <v>100</v>
      </c>
      <c r="R7" s="38">
        <v>3300</v>
      </c>
      <c r="S7" s="38">
        <v>50278</v>
      </c>
      <c r="T7" s="38">
        <v>371.99</v>
      </c>
      <c r="U7" s="38">
        <v>135.16</v>
      </c>
      <c r="V7" s="38">
        <v>3012</v>
      </c>
      <c r="W7" s="38">
        <v>4.6399999999999997</v>
      </c>
      <c r="X7" s="38">
        <v>649.14</v>
      </c>
      <c r="Y7" s="38" t="s">
        <v>101</v>
      </c>
      <c r="Z7" s="38" t="s">
        <v>101</v>
      </c>
      <c r="AA7" s="38" t="s">
        <v>101</v>
      </c>
      <c r="AB7" s="38">
        <v>139.69</v>
      </c>
      <c r="AC7" s="38">
        <v>122.85</v>
      </c>
      <c r="AD7" s="38" t="s">
        <v>101</v>
      </c>
      <c r="AE7" s="38" t="s">
        <v>101</v>
      </c>
      <c r="AF7" s="38" t="s">
        <v>101</v>
      </c>
      <c r="AG7" s="38">
        <v>96.05</v>
      </c>
      <c r="AH7" s="38">
        <v>99.03</v>
      </c>
      <c r="AI7" s="38">
        <v>98.17</v>
      </c>
      <c r="AJ7" s="38" t="s">
        <v>101</v>
      </c>
      <c r="AK7" s="38" t="s">
        <v>101</v>
      </c>
      <c r="AL7" s="38" t="s">
        <v>101</v>
      </c>
      <c r="AM7" s="38">
        <v>33.15</v>
      </c>
      <c r="AN7" s="38">
        <v>0</v>
      </c>
      <c r="AO7" s="38" t="s">
        <v>101</v>
      </c>
      <c r="AP7" s="38" t="s">
        <v>101</v>
      </c>
      <c r="AQ7" s="38" t="s">
        <v>101</v>
      </c>
      <c r="AR7" s="38">
        <v>123.82</v>
      </c>
      <c r="AS7" s="38">
        <v>74.239999999999995</v>
      </c>
      <c r="AT7" s="38">
        <v>92.2</v>
      </c>
      <c r="AU7" s="38" t="s">
        <v>101</v>
      </c>
      <c r="AV7" s="38" t="s">
        <v>101</v>
      </c>
      <c r="AW7" s="38" t="s">
        <v>101</v>
      </c>
      <c r="AX7" s="38">
        <v>242.34</v>
      </c>
      <c r="AY7" s="38">
        <v>310.70999999999998</v>
      </c>
      <c r="AZ7" s="38" t="s">
        <v>101</v>
      </c>
      <c r="BA7" s="38" t="s">
        <v>101</v>
      </c>
      <c r="BB7" s="38" t="s">
        <v>101</v>
      </c>
      <c r="BC7" s="38">
        <v>89.72</v>
      </c>
      <c r="BD7" s="38">
        <v>100.47</v>
      </c>
      <c r="BE7" s="38">
        <v>106.38</v>
      </c>
      <c r="BF7" s="38" t="s">
        <v>101</v>
      </c>
      <c r="BG7" s="38" t="s">
        <v>101</v>
      </c>
      <c r="BH7" s="38" t="s">
        <v>101</v>
      </c>
      <c r="BI7" s="38">
        <v>285.58</v>
      </c>
      <c r="BJ7" s="38">
        <v>385.88</v>
      </c>
      <c r="BK7" s="38" t="s">
        <v>101</v>
      </c>
      <c r="BL7" s="38" t="s">
        <v>101</v>
      </c>
      <c r="BM7" s="38" t="s">
        <v>101</v>
      </c>
      <c r="BN7" s="38">
        <v>270.57</v>
      </c>
      <c r="BO7" s="38">
        <v>294.27</v>
      </c>
      <c r="BP7" s="38">
        <v>314.13</v>
      </c>
      <c r="BQ7" s="38" t="s">
        <v>101</v>
      </c>
      <c r="BR7" s="38" t="s">
        <v>101</v>
      </c>
      <c r="BS7" s="38" t="s">
        <v>101</v>
      </c>
      <c r="BT7" s="38">
        <v>100</v>
      </c>
      <c r="BU7" s="38">
        <v>100</v>
      </c>
      <c r="BV7" s="38" t="s">
        <v>101</v>
      </c>
      <c r="BW7" s="38" t="s">
        <v>101</v>
      </c>
      <c r="BX7" s="38" t="s">
        <v>101</v>
      </c>
      <c r="BY7" s="38">
        <v>62.5</v>
      </c>
      <c r="BZ7" s="38">
        <v>60.59</v>
      </c>
      <c r="CA7" s="38">
        <v>58.42</v>
      </c>
      <c r="CB7" s="38" t="s">
        <v>101</v>
      </c>
      <c r="CC7" s="38" t="s">
        <v>101</v>
      </c>
      <c r="CD7" s="38" t="s">
        <v>101</v>
      </c>
      <c r="CE7" s="38">
        <v>191.65</v>
      </c>
      <c r="CF7" s="38">
        <v>192.84</v>
      </c>
      <c r="CG7" s="38" t="s">
        <v>101</v>
      </c>
      <c r="CH7" s="38" t="s">
        <v>101</v>
      </c>
      <c r="CI7" s="38" t="s">
        <v>101</v>
      </c>
      <c r="CJ7" s="38">
        <v>269.33</v>
      </c>
      <c r="CK7" s="38">
        <v>280.23</v>
      </c>
      <c r="CL7" s="38">
        <v>282.27999999999997</v>
      </c>
      <c r="CM7" s="38" t="s">
        <v>101</v>
      </c>
      <c r="CN7" s="38" t="s">
        <v>101</v>
      </c>
      <c r="CO7" s="38" t="s">
        <v>101</v>
      </c>
      <c r="CP7" s="38">
        <v>44.21</v>
      </c>
      <c r="CQ7" s="38">
        <v>50.59</v>
      </c>
      <c r="CR7" s="38" t="s">
        <v>101</v>
      </c>
      <c r="CS7" s="38" t="s">
        <v>101</v>
      </c>
      <c r="CT7" s="38" t="s">
        <v>101</v>
      </c>
      <c r="CU7" s="38">
        <v>59.64</v>
      </c>
      <c r="CV7" s="38">
        <v>58.19</v>
      </c>
      <c r="CW7" s="38">
        <v>57.83</v>
      </c>
      <c r="CX7" s="38" t="s">
        <v>101</v>
      </c>
      <c r="CY7" s="38" t="s">
        <v>101</v>
      </c>
      <c r="CZ7" s="38" t="s">
        <v>101</v>
      </c>
      <c r="DA7" s="38">
        <v>100</v>
      </c>
      <c r="DB7" s="38">
        <v>100</v>
      </c>
      <c r="DC7" s="38" t="s">
        <v>101</v>
      </c>
      <c r="DD7" s="38" t="s">
        <v>101</v>
      </c>
      <c r="DE7" s="38" t="s">
        <v>101</v>
      </c>
      <c r="DF7" s="38">
        <v>90.63</v>
      </c>
      <c r="DG7" s="38">
        <v>87.8</v>
      </c>
      <c r="DH7" s="38">
        <v>77.67</v>
      </c>
      <c r="DI7" s="38" t="s">
        <v>101</v>
      </c>
      <c r="DJ7" s="38" t="s">
        <v>101</v>
      </c>
      <c r="DK7" s="38" t="s">
        <v>101</v>
      </c>
      <c r="DL7" s="38">
        <v>4.8099999999999996</v>
      </c>
      <c r="DM7" s="38">
        <v>9.11</v>
      </c>
      <c r="DN7" s="38" t="s">
        <v>101</v>
      </c>
      <c r="DO7" s="38" t="s">
        <v>101</v>
      </c>
      <c r="DP7" s="38" t="s">
        <v>101</v>
      </c>
      <c r="DQ7" s="38">
        <v>23.76</v>
      </c>
      <c r="DR7" s="38">
        <v>15.74</v>
      </c>
      <c r="DS7" s="38">
        <v>15.64</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2022-02-04T06:31:11Z</cp:lastPrinted>
  <dcterms:created xsi:type="dcterms:W3CDTF">2021-12-03T07:38:46Z</dcterms:created>
  <dcterms:modified xsi:type="dcterms:W3CDTF">2022-02-15T09:24:36Z</dcterms:modified>
  <cp:category/>
</cp:coreProperties>
</file>