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7rdec7e+g7qo6rmBzSwvSwr2zNzeS5AlFzX6BdLQITHIyqalPb9e6jD7ZBOihn49uz+NFrpPiBxuvH41q+/xAQ==" workbookSaltValue="sVmnFCoB2vconqOQEDnx5Q=="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BB8" i="4"/>
  <c r="AT8" i="4"/>
  <c r="AD8" i="4"/>
  <c r="W8" i="4"/>
  <c r="B8" i="4"/>
  <c r="B6" i="4"/>
</calcChain>
</file>

<file path=xl/sharedStrings.xml><?xml version="1.0" encoding="utf-8"?>
<sst xmlns="http://schemas.openxmlformats.org/spreadsheetml/2006/main" count="289" uniqueCount="117">
  <si>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</si>
  <si>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</si>
  <si>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</si>
  <si>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</si>
  <si>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</si>
  <si>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</si>
  <si>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</si>
  <si>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</si>
  <si>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</si>
  <si>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</si>
  <si>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</si>
  <si>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</si>
  <si>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</si>
  <si>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</si>
  <si>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</si>
  <si>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</si>
  <si>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</si>
  <si>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</si>
  <si>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</si>
  <si>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</si>
  <si>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</si>
  <si>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</si>
  <si>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</si>
  <si>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</si>
  <si>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</si>
  <si>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</si>
  <si>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</si>
  <si>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</si>
  <si>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</si>
  <si>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</si>
  <si>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</si>
  <si>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</si>
  <si>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</si>
  <si>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</si>
  <si>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</si>
  <si>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</si>
  <si>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</si>
  <si>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</si>
  <si>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</si>
  <si>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</si>
  <si>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</si>
  <si>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</si>
  <si>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</si>
  <si>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</si>
  <si>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</si>
  <si>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</si>
  <si>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</si>
  <si>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</si>
  <si>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</si>
  <si>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</si>
  <si>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</si>
  <si>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</si>
  <si>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</si>
  <si>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</si>
  <si>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</si>
  <si>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</si>
  <si>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</si>
  <si>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</si>
  <si>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</si>
  <si>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</si>
  <si>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</si>
  <si>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</si>
  <si>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</si>
  <si>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</si>
  <si>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</si>
  <si>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</si>
  <si>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</si>
  <si>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</si>
  <si>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</si>
  <si>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</si>
  <si>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</si>
  <si>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</si>
  <si>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</si>
  <si>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</si>
  <si>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</si>
  <si>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</si>
  <si>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</si>
  <si>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</si>
  <si>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</si>
  <si>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</si>
  <si>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</si>
  <si>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</si>
  <si>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</si>
  <si>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</si>
  <si>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</si>
  <si>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</si>
  <si>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</si>
  <si>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</si>
  <si>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</si>
  <si>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</si>
  <si>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</si>
  <si>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</si>
  <si>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</si>
  <si>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</si>
  <si>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</si>
  <si>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</si>
  <si>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</si>
  <si>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</si>
  <si>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</si>
  <si>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</si>
  <si>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</si>
  <si>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</si>
  <si>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</si>
  <si>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</si>
  <si>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</si>
  <si>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</si>
  <si>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</si>
  <si>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</si>
  <si>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</si>
  <si>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</si>
  <si>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</si>
  <si>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</si>
  <si>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</si>
  <si>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</si>
  <si>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①有形固定資産減価償却率は増加しているため,老朽化が進む施設を更新するための財源確保や計画的な施設更新に努める。</t>
    <phoneticPr fontId="4"/>
  </si>
  <si>
    <t>経営の健全性・効率性については,概ね良好ではあるものの,今後,施設の老朽化による維持更新費用の増加がが見込まれるため,今後の状況について将来推計を行い,更なる費用削減と施設の更新等に充てる財源の確保,適切な投資規模について検討する。</t>
    <phoneticPr fontId="4"/>
  </si>
  <si>
    <t>①経常収支比率は100％を超えており,かつ②累積欠損金比率も発生していないことから,概ね健全な経営であると言える。
③流動比率は類似団体平均を大きく上回り,前年度と比較して増加していることから,短期的な債務に対しての支払能力は有していると言える。
④企業債残高対事業規模比率は,類似団体平均を下回っているものの,合併処理浄化槽の新規設置に伴う企業債の新規借入れにより,企業債残高が増加しているため,今後,企業債の借入抑制と投資規模について注意が必要である。
⑤経費回収率は100%であるが,今後は施設の老朽化による修繕費用の増加が見込まれるため,今後の状況について将来推計を行い,更なる費用削減と施設の更新等に充てる財源の確保に努める必要がある。
⑥汚水処理原価は類似団体平均を下回っているものの,今後,施設の老朽化による修繕費等の費用も増加するものと見込まれるため,更なる費用削減と投資の効率化について分析を進める。
⑦施設利用率は前年度より増加しているものの,低い水準で推移していることから,適正な施設規模での施設整備に努める。
⑧水洗化率は,設置浄化槽に未接続がないため100%となっている。</t>
    <rPh sb="139" eb="141">
      <t>ルイジ</t>
    </rPh>
    <rPh sb="141" eb="143">
      <t>ダンタイ</t>
    </rPh>
    <rPh sb="143" eb="145">
      <t>ヘイキン</t>
    </rPh>
    <rPh sb="146" eb="148">
      <t>シタマワ</t>
    </rPh>
    <rPh sb="164" eb="166">
      <t>シンキ</t>
    </rPh>
    <rPh sb="166" eb="168">
      <t>セッチ</t>
    </rPh>
    <rPh sb="169" eb="170">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</si>
</sst>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7-4F62-B1FB-B572C5D051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47-4F62-B1FB-B572C5D051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44.21</c:v>
                </c:pt>
                <c:pt idx="3">
                  <c:v>50.59</c:v>
                </c:pt>
                <c:pt idx="4">
                  <c:v>51.11</c:v>
                </c:pt>
              </c:numCache>
            </c:numRef>
          </c:val>
          <c:extLst>
            <c:ext xmlns:c16="http://schemas.microsoft.com/office/drawing/2014/chart" uri="{C3380CC4-5D6E-409C-BE32-E72D297353CC}">
              <c16:uniqueId val="{00000000-C43D-4895-A590-54BC2B3F55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C43D-4895-A590-54BC2B3F55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9B5-4915-93BE-231DD24E0D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49B5-4915-93BE-231DD24E0D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139.69</c:v>
                </c:pt>
                <c:pt idx="3">
                  <c:v>122.85</c:v>
                </c:pt>
                <c:pt idx="4">
                  <c:v>127.06</c:v>
                </c:pt>
              </c:numCache>
            </c:numRef>
          </c:val>
          <c:extLst>
            <c:ext xmlns:c16="http://schemas.microsoft.com/office/drawing/2014/chart" uri="{C3380CC4-5D6E-409C-BE32-E72D297353CC}">
              <c16:uniqueId val="{00000000-572A-4E86-9B9F-818688F10D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572A-4E86-9B9F-818688F10D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4.8099999999999996</c:v>
                </c:pt>
                <c:pt idx="3">
                  <c:v>9.11</c:v>
                </c:pt>
                <c:pt idx="4">
                  <c:v>13.06</c:v>
                </c:pt>
              </c:numCache>
            </c:numRef>
          </c:val>
          <c:extLst>
            <c:ext xmlns:c16="http://schemas.microsoft.com/office/drawing/2014/chart" uri="{C3380CC4-5D6E-409C-BE32-E72D297353CC}">
              <c16:uniqueId val="{00000000-454C-469D-9783-E3CF202A18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454C-469D-9783-E3CF202A18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0-413A-A238-87D96B3990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D0-413A-A238-87D96B3990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33.15</c:v>
                </c:pt>
                <c:pt idx="3" formatCode="#,##0.00;&quot;△&quot;#,##0.00">
                  <c:v>0</c:v>
                </c:pt>
                <c:pt idx="4" formatCode="#,##0.00;&quot;△&quot;#,##0.00">
                  <c:v>0</c:v>
                </c:pt>
              </c:numCache>
            </c:numRef>
          </c:val>
          <c:extLst>
            <c:ext xmlns:c16="http://schemas.microsoft.com/office/drawing/2014/chart" uri="{C3380CC4-5D6E-409C-BE32-E72D297353CC}">
              <c16:uniqueId val="{00000000-5D9D-4F8E-B9EE-696912BCB1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5D9D-4F8E-B9EE-696912BCB1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242.34</c:v>
                </c:pt>
                <c:pt idx="3">
                  <c:v>310.70999999999998</c:v>
                </c:pt>
                <c:pt idx="4">
                  <c:v>383.45</c:v>
                </c:pt>
              </c:numCache>
            </c:numRef>
          </c:val>
          <c:extLst>
            <c:ext xmlns:c16="http://schemas.microsoft.com/office/drawing/2014/chart" uri="{C3380CC4-5D6E-409C-BE32-E72D297353CC}">
              <c16:uniqueId val="{00000000-1A10-4A77-B3F2-388067E85B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1A10-4A77-B3F2-388067E85B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285.58</c:v>
                </c:pt>
                <c:pt idx="3">
                  <c:v>385.88</c:v>
                </c:pt>
                <c:pt idx="4">
                  <c:v>185.84</c:v>
                </c:pt>
              </c:numCache>
            </c:numRef>
          </c:val>
          <c:extLst>
            <c:ext xmlns:c16="http://schemas.microsoft.com/office/drawing/2014/chart" uri="{C3380CC4-5D6E-409C-BE32-E72D297353CC}">
              <c16:uniqueId val="{00000000-95BD-42AC-AEE0-10FB3140BF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95BD-42AC-AEE0-10FB3140BF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41D-4A0E-B5EF-F3161E373E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141D-4A0E-B5EF-F3161E373E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191.65</c:v>
                </c:pt>
                <c:pt idx="3">
                  <c:v>192.84</c:v>
                </c:pt>
                <c:pt idx="4">
                  <c:v>179.35</c:v>
                </c:pt>
              </c:numCache>
            </c:numRef>
          </c:val>
          <c:extLst>
            <c:ext xmlns:c16="http://schemas.microsoft.com/office/drawing/2014/chart" uri="{C3380CC4-5D6E-409C-BE32-E72D297353CC}">
              <c16:uniqueId val="{00000000-D590-468F-B13C-8A0FC5BFC0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D590-468F-B13C-8A0FC5BFC0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6" zoomScale="98" zoomScaleNormal="9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常陸太田市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49236</v>
      </c>
      <c r="AM8" s="42"/>
      <c r="AN8" s="42"/>
      <c r="AO8" s="42"/>
      <c r="AP8" s="42"/>
      <c r="AQ8" s="42"/>
      <c r="AR8" s="42"/>
      <c r="AS8" s="42"/>
      <c r="AT8" s="35">
        <f>データ!T6</f>
        <v>371.99</v>
      </c>
      <c r="AU8" s="35"/>
      <c r="AV8" s="35"/>
      <c r="AW8" s="35"/>
      <c r="AX8" s="35"/>
      <c r="AY8" s="35"/>
      <c r="AZ8" s="35"/>
      <c r="BA8" s="35"/>
      <c r="BB8" s="35">
        <f>データ!U6</f>
        <v>132.36000000000001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38.96</v>
      </c>
      <c r="J10" s="35"/>
      <c r="K10" s="35"/>
      <c r="L10" s="35"/>
      <c r="M10" s="35"/>
      <c r="N10" s="35"/>
      <c r="O10" s="35"/>
      <c r="P10" s="35">
        <f>データ!P6</f>
        <v>6.32</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3092</v>
      </c>
      <c r="AM10" s="42"/>
      <c r="AN10" s="42"/>
      <c r="AO10" s="42"/>
      <c r="AP10" s="42"/>
      <c r="AQ10" s="42"/>
      <c r="AR10" s="42"/>
      <c r="AS10" s="42"/>
      <c r="AT10" s="35">
        <f>データ!W6</f>
        <v>4.6399999999999997</v>
      </c>
      <c r="AU10" s="35"/>
      <c r="AV10" s="35"/>
      <c r="AW10" s="35"/>
      <c r="AX10" s="35"/>
      <c r="AY10" s="35"/>
      <c r="AZ10" s="35"/>
      <c r="BA10" s="35"/>
      <c r="BB10" s="35">
        <f>データ!X6</f>
        <v>666.38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4+oDUu8AxcgdZ+OsxvamRKUktVI8f0C0iwInbkUyGAEopaAjHHGWfQ/yH2iQTogWBFRgY3nhX+SHw1xoL0J5pg==" saltValue="oW+X/goavTirQxGo3v97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82121</v>
      </c>
      <c r="D6" s="19">
        <f t="shared" si="3"/>
        <v>46</v>
      </c>
      <c r="E6" s="19">
        <f t="shared" si="3"/>
        <v>18</v>
      </c>
      <c r="F6" s="19">
        <f t="shared" si="3"/>
        <v>0</v>
      </c>
      <c r="G6" s="19">
        <f t="shared" si="3"/>
        <v>0</v>
      </c>
      <c r="H6" s="19" t="str">
        <f t="shared" si="3"/>
        <v>茨城県　常陸太田市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38.96</v>
      </c>
      <c r="P6" s="20">
        <f t="shared" si="3"/>
        <v>6.32</v>
      </c>
      <c r="Q6" s="20">
        <f t="shared" si="3"/>
        <v>100</v>
      </c>
      <c r="R6" s="20">
        <f t="shared" si="3"/>
        <v>3300</v>
      </c>
      <c r="S6" s="20">
        <f t="shared" si="3"/>
        <v>49236</v>
      </c>
      <c r="T6" s="20">
        <f t="shared" si="3"/>
        <v>371.99</v>
      </c>
      <c r="U6" s="20">
        <f t="shared" si="3"/>
        <v>132.36000000000001</v>
      </c>
      <c r="V6" s="20">
        <f t="shared" si="3"/>
        <v>3092</v>
      </c>
      <c r="W6" s="20">
        <f t="shared" si="3"/>
        <v>4.6399999999999997</v>
      </c>
      <c r="X6" s="20">
        <f t="shared" si="3"/>
        <v>666.38</v>
      </c>
      <c r="Y6" s="21" t="str">
        <f>IF(Y7="",NA(),Y7)</f>
        <v>-</v>
      </c>
      <c r="Z6" s="21" t="str">
        <f t="shared" ref="Z6:AH6" si="4">IF(Z7="",NA(),Z7)</f>
        <v>-</v>
      </c>
      <c r="AA6" s="21">
        <f t="shared" si="4"/>
        <v>139.69</v>
      </c>
      <c r="AB6" s="21">
        <f t="shared" si="4"/>
        <v>122.85</v>
      </c>
      <c r="AC6" s="21">
        <f t="shared" si="4"/>
        <v>127.06</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1">
        <f t="shared" si="5"/>
        <v>33.15</v>
      </c>
      <c r="AM6" s="20">
        <f t="shared" si="5"/>
        <v>0</v>
      </c>
      <c r="AN6" s="20">
        <f t="shared" si="5"/>
        <v>0</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242.34</v>
      </c>
      <c r="AX6" s="21">
        <f t="shared" si="6"/>
        <v>310.70999999999998</v>
      </c>
      <c r="AY6" s="21">
        <f t="shared" si="6"/>
        <v>383.45</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1">
        <f t="shared" si="7"/>
        <v>285.58</v>
      </c>
      <c r="BI6" s="21">
        <f t="shared" si="7"/>
        <v>385.88</v>
      </c>
      <c r="BJ6" s="21">
        <f t="shared" si="7"/>
        <v>185.84</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191.65</v>
      </c>
      <c r="CE6" s="21">
        <f t="shared" si="9"/>
        <v>192.84</v>
      </c>
      <c r="CF6" s="21">
        <f t="shared" si="9"/>
        <v>179.35</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44.21</v>
      </c>
      <c r="CP6" s="21">
        <f t="shared" si="10"/>
        <v>50.59</v>
      </c>
      <c r="CQ6" s="21">
        <f t="shared" si="10"/>
        <v>51.11</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4.8099999999999996</v>
      </c>
      <c r="DL6" s="21">
        <f t="shared" si="12"/>
        <v>9.11</v>
      </c>
      <c r="DM6" s="21">
        <f t="shared" si="12"/>
        <v>13.06</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82121</v>
      </c>
      <c r="D7" s="23">
        <v>46</v>
      </c>
      <c r="E7" s="23">
        <v>18</v>
      </c>
      <c r="F7" s="23">
        <v>0</v>
      </c>
      <c r="G7" s="23">
        <v>0</v>
      </c>
      <c r="H7" s="23" t="s">
        <v>96</v>
      </c>
      <c r="I7" s="23" t="s">
        <v>97</v>
      </c>
      <c r="J7" s="23" t="s">
        <v>98</v>
      </c>
      <c r="K7" s="23" t="s">
        <v>99</v>
      </c>
      <c r="L7" s="23" t="s">
        <v>100</v>
      </c>
      <c r="M7" s="23" t="s">
        <v>101</v>
      </c>
      <c r="N7" s="24" t="s">
        <v>102</v>
      </c>
      <c r="O7" s="24">
        <v>38.96</v>
      </c>
      <c r="P7" s="24">
        <v>6.32</v>
      </c>
      <c r="Q7" s="24">
        <v>100</v>
      </c>
      <c r="R7" s="24">
        <v>3300</v>
      </c>
      <c r="S7" s="24">
        <v>49236</v>
      </c>
      <c r="T7" s="24">
        <v>371.99</v>
      </c>
      <c r="U7" s="24">
        <v>132.36000000000001</v>
      </c>
      <c r="V7" s="24">
        <v>3092</v>
      </c>
      <c r="W7" s="24">
        <v>4.6399999999999997</v>
      </c>
      <c r="X7" s="24">
        <v>666.38</v>
      </c>
      <c r="Y7" s="24" t="s">
        <v>102</v>
      </c>
      <c r="Z7" s="24" t="s">
        <v>102</v>
      </c>
      <c r="AA7" s="24">
        <v>139.69</v>
      </c>
      <c r="AB7" s="24">
        <v>122.85</v>
      </c>
      <c r="AC7" s="24">
        <v>127.06</v>
      </c>
      <c r="AD7" s="24" t="s">
        <v>102</v>
      </c>
      <c r="AE7" s="24" t="s">
        <v>102</v>
      </c>
      <c r="AF7" s="24">
        <v>96.05</v>
      </c>
      <c r="AG7" s="24">
        <v>99.03</v>
      </c>
      <c r="AH7" s="24">
        <v>100.41</v>
      </c>
      <c r="AI7" s="24">
        <v>98.81</v>
      </c>
      <c r="AJ7" s="24" t="s">
        <v>102</v>
      </c>
      <c r="AK7" s="24" t="s">
        <v>102</v>
      </c>
      <c r="AL7" s="24">
        <v>33.15</v>
      </c>
      <c r="AM7" s="24">
        <v>0</v>
      </c>
      <c r="AN7" s="24">
        <v>0</v>
      </c>
      <c r="AO7" s="24" t="s">
        <v>102</v>
      </c>
      <c r="AP7" s="24" t="s">
        <v>102</v>
      </c>
      <c r="AQ7" s="24">
        <v>123.82</v>
      </c>
      <c r="AR7" s="24">
        <v>74.239999999999995</v>
      </c>
      <c r="AS7" s="24">
        <v>83.92</v>
      </c>
      <c r="AT7" s="24">
        <v>102.81</v>
      </c>
      <c r="AU7" s="24" t="s">
        <v>102</v>
      </c>
      <c r="AV7" s="24" t="s">
        <v>102</v>
      </c>
      <c r="AW7" s="24">
        <v>242.34</v>
      </c>
      <c r="AX7" s="24">
        <v>310.70999999999998</v>
      </c>
      <c r="AY7" s="24">
        <v>383.45</v>
      </c>
      <c r="AZ7" s="24" t="s">
        <v>102</v>
      </c>
      <c r="BA7" s="24" t="s">
        <v>102</v>
      </c>
      <c r="BB7" s="24">
        <v>89.72</v>
      </c>
      <c r="BC7" s="24">
        <v>100.47</v>
      </c>
      <c r="BD7" s="24">
        <v>122.71</v>
      </c>
      <c r="BE7" s="24">
        <v>112.2</v>
      </c>
      <c r="BF7" s="24" t="s">
        <v>102</v>
      </c>
      <c r="BG7" s="24" t="s">
        <v>102</v>
      </c>
      <c r="BH7" s="24">
        <v>285.58</v>
      </c>
      <c r="BI7" s="24">
        <v>385.88</v>
      </c>
      <c r="BJ7" s="24">
        <v>185.84</v>
      </c>
      <c r="BK7" s="24" t="s">
        <v>102</v>
      </c>
      <c r="BL7" s="24" t="s">
        <v>102</v>
      </c>
      <c r="BM7" s="24">
        <v>270.57</v>
      </c>
      <c r="BN7" s="24">
        <v>294.27</v>
      </c>
      <c r="BO7" s="24">
        <v>294.08999999999997</v>
      </c>
      <c r="BP7" s="24">
        <v>310.14</v>
      </c>
      <c r="BQ7" s="24" t="s">
        <v>102</v>
      </c>
      <c r="BR7" s="24" t="s">
        <v>102</v>
      </c>
      <c r="BS7" s="24">
        <v>100</v>
      </c>
      <c r="BT7" s="24">
        <v>100</v>
      </c>
      <c r="BU7" s="24">
        <v>100</v>
      </c>
      <c r="BV7" s="24" t="s">
        <v>102</v>
      </c>
      <c r="BW7" s="24" t="s">
        <v>102</v>
      </c>
      <c r="BX7" s="24">
        <v>62.5</v>
      </c>
      <c r="BY7" s="24">
        <v>60.59</v>
      </c>
      <c r="BZ7" s="24">
        <v>60</v>
      </c>
      <c r="CA7" s="24">
        <v>57.71</v>
      </c>
      <c r="CB7" s="24" t="s">
        <v>102</v>
      </c>
      <c r="CC7" s="24" t="s">
        <v>102</v>
      </c>
      <c r="CD7" s="24">
        <v>191.65</v>
      </c>
      <c r="CE7" s="24">
        <v>192.84</v>
      </c>
      <c r="CF7" s="24">
        <v>179.35</v>
      </c>
      <c r="CG7" s="24" t="s">
        <v>102</v>
      </c>
      <c r="CH7" s="24" t="s">
        <v>102</v>
      </c>
      <c r="CI7" s="24">
        <v>269.33</v>
      </c>
      <c r="CJ7" s="24">
        <v>280.23</v>
      </c>
      <c r="CK7" s="24">
        <v>282.70999999999998</v>
      </c>
      <c r="CL7" s="24">
        <v>286.17</v>
      </c>
      <c r="CM7" s="24" t="s">
        <v>102</v>
      </c>
      <c r="CN7" s="24" t="s">
        <v>102</v>
      </c>
      <c r="CO7" s="24">
        <v>44.21</v>
      </c>
      <c r="CP7" s="24">
        <v>50.59</v>
      </c>
      <c r="CQ7" s="24">
        <v>51.11</v>
      </c>
      <c r="CR7" s="24" t="s">
        <v>102</v>
      </c>
      <c r="CS7" s="24" t="s">
        <v>102</v>
      </c>
      <c r="CT7" s="24">
        <v>59.64</v>
      </c>
      <c r="CU7" s="24">
        <v>58.19</v>
      </c>
      <c r="CV7" s="24">
        <v>56.52</v>
      </c>
      <c r="CW7" s="24">
        <v>56.8</v>
      </c>
      <c r="CX7" s="24" t="s">
        <v>102</v>
      </c>
      <c r="CY7" s="24" t="s">
        <v>102</v>
      </c>
      <c r="CZ7" s="24">
        <v>100</v>
      </c>
      <c r="DA7" s="24">
        <v>100</v>
      </c>
      <c r="DB7" s="24">
        <v>100</v>
      </c>
      <c r="DC7" s="24" t="s">
        <v>102</v>
      </c>
      <c r="DD7" s="24" t="s">
        <v>102</v>
      </c>
      <c r="DE7" s="24">
        <v>90.63</v>
      </c>
      <c r="DF7" s="24">
        <v>87.8</v>
      </c>
      <c r="DG7" s="24">
        <v>88.43</v>
      </c>
      <c r="DH7" s="24">
        <v>83.38</v>
      </c>
      <c r="DI7" s="24" t="s">
        <v>102</v>
      </c>
      <c r="DJ7" s="24" t="s">
        <v>102</v>
      </c>
      <c r="DK7" s="24">
        <v>4.8099999999999996</v>
      </c>
      <c r="DL7" s="24">
        <v>9.11</v>
      </c>
      <c r="DM7" s="24">
        <v>13.06</v>
      </c>
      <c r="DN7" s="24" t="s">
        <v>102</v>
      </c>
      <c r="DO7" s="24" t="s">
        <v>102</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2023-01-24T06:46:36Z</cp:lastPrinted>
  <dcterms:created xsi:type="dcterms:W3CDTF">2022-12-01T01:40:47Z</dcterms:created>
  <dcterms:modified xsi:type="dcterms:W3CDTF">2023-02-01T01:49:23Z</dcterms:modified>
  <cp:category/>
</cp:coreProperties>
</file>