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10_常陸太田市（簡水）【済】\"/>
    </mc:Choice>
  </mc:AlternateContent>
  <workbookProtection workbookAlgorithmName="SHA-512" workbookHashValue="QD9rBtwI980JsFDsjJl1CQSHzSTdcrNDx9MiBl3MHpFHmCiDkXAoj0cGEhp9pgGHEukPteCBfQ+wNfplkzg5dg==" workbookSaltValue="X2CsTqOj70oc3CxLVIC0PA=="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O6" i="5"/>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G85" i="4"/>
  <c r="W10" i="4"/>
  <c r="P10" i="4"/>
  <c r="I10" i="4"/>
  <c r="B10" i="4"/>
  <c r="BB8" i="4"/>
  <c r="AT8" i="4"/>
  <c r="AL8" i="4"/>
  <c r="AD8" i="4"/>
  <c r="B6" i="4"/>
</calcChain>
</file>

<file path=xl/sharedStrings.xml><?xml version="1.0" encoding="utf-8"?>
<sst xmlns="http://schemas.openxmlformats.org/spreadsheetml/2006/main" count="294" uniqueCount="113">
  <si>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</si>
  <si>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</si>
  <si>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</si>
  <si>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</si>
  <si>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</si>
  <si>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</si>
  <si>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</si>
  <si>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</si>
  <si>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</si>
  <si>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</si>
  <si>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</si>
  <si>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</si>
  <si>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</si>
  <si>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</si>
  <si>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</si>
  <si>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</si>
  <si>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</si>
  <si>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</si>
  <si>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</si>
  <si>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</si>
  <si>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</si>
  <si>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</si>
  <si>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</si>
  <si>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</si>
  <si>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</si>
  <si>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</si>
  <si>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</si>
  <si>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</si>
  <si>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</si>
  <si>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</si>
  <si>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</si>
  <si>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</si>
  <si>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</si>
  <si>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</si>
  <si>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</si>
  <si>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</si>
  <si>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</si>
  <si>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</si>
  <si>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</si>
  <si>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</si>
  <si>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</si>
  <si>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</si>
  <si>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</si>
  <si>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</si>
  <si>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</si>
  <si>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</si>
  <si>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</si>
  <si>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</si>
  <si>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</si>
  <si>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</si>
  <si>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</si>
  <si>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</si>
  <si>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</si>
  <si>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</si>
  <si>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</si>
  <si>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</si>
  <si>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</si>
  <si>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</si>
  <si>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</si>
  <si>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</si>
  <si>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</si>
  <si>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</si>
  <si>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</si>
  <si>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</si>
  <si>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</si>
  <si>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</si>
  <si>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</si>
  <si>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</si>
  <si>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</si>
  <si>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</si>
  <si>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</si>
  <si>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</si>
  <si>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</si>
  <si>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</si>
  <si>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</si>
  <si>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</si>
  <si>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</si>
  <si>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</si>
  <si>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</si>
  <si>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</si>
  <si>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</si>
  <si>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</si>
  <si>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</si>
  <si>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</si>
  <si>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</si>
  <si>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</si>
  <si>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</si>
  <si>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</si>
  <si>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</si>
  <si>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</si>
  <si>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</si>
  <si>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</si>
  <si>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</si>
  <si>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</si>
  <si>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</si>
  <si>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</si>
  <si>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</si>
  <si>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</si>
  <si>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</si>
  <si>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</si>
  <si>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</si>
  <si>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</si>
  <si>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</si>
  <si>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</si>
  <si>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</si>
  <si>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</si>
  <si>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</si>
  <si>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</si>
  <si>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</si>
  <si>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</si>
  <si>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①有形固定資産減価償却率及び②管路経年化率ともに増加していることから,今後,老朽化が進む施設を更新するための財源確保や更新時期の平準化を図り,可能な限り計画的な施設更新に努める。
③管路更新率は減少傾向にあり,類似団体平均より低いことから,今後,老朽化が進む施設を更新するための財源確保や更新時期の平準化を図り,可能な限り計画的な施設更新に努める。</t>
    <rPh sb="12" eb="13">
      <t>オヨ</t>
    </rPh>
    <rPh sb="15" eb="17">
      <t>カンロ</t>
    </rPh>
    <rPh sb="17" eb="19">
      <t>ケイネン</t>
    </rPh>
    <rPh sb="19" eb="20">
      <t>カ</t>
    </rPh>
    <rPh sb="20" eb="21">
      <t>リツ</t>
    </rPh>
    <rPh sb="24" eb="26">
      <t>ゾウカ</t>
    </rPh>
    <rPh sb="35" eb="37">
      <t>コンゴ</t>
    </rPh>
    <rPh sb="38" eb="41">
      <t>ロウキュウカ</t>
    </rPh>
    <rPh sb="42" eb="43">
      <t>スス</t>
    </rPh>
    <rPh sb="44" eb="46">
      <t>シセツ</t>
    </rPh>
    <rPh sb="47" eb="49">
      <t>コウシン</t>
    </rPh>
    <rPh sb="54" eb="56">
      <t>ザイゲン</t>
    </rPh>
    <rPh sb="56" eb="58">
      <t>カクホ</t>
    </rPh>
    <rPh sb="59" eb="61">
      <t>コウシン</t>
    </rPh>
    <rPh sb="61" eb="63">
      <t>ジキ</t>
    </rPh>
    <rPh sb="64" eb="67">
      <t>ヘイジュンカ</t>
    </rPh>
    <rPh sb="68" eb="69">
      <t>ハカ</t>
    </rPh>
    <rPh sb="71" eb="73">
      <t>カノウ</t>
    </rPh>
    <rPh sb="74" eb="75">
      <t>カギ</t>
    </rPh>
    <rPh sb="76" eb="79">
      <t>ケイカクテキ</t>
    </rPh>
    <rPh sb="80" eb="82">
      <t>シセツ</t>
    </rPh>
    <rPh sb="82" eb="84">
      <t>コウシン</t>
    </rPh>
    <rPh sb="85" eb="86">
      <t>ツト</t>
    </rPh>
    <rPh sb="97" eb="99">
      <t>ゲンショウ</t>
    </rPh>
    <rPh sb="99" eb="101">
      <t>ケイコウ</t>
    </rPh>
    <rPh sb="113" eb="114">
      <t>ヒク</t>
    </rPh>
    <phoneticPr fontId="4"/>
  </si>
  <si>
    <t>①経常収支比率は100％を超えており,かつ②累積欠損金比率も発生していないため,概ね健全な経営であるが,⑤料金回収率が54.59%と100%を大きく下回っており,一般会計からの補助金など水道料金以外の収入に依存している状況にあることから,適正な料金体系への見直しと更なる費用削減に努める。
③流動比率は,一般会計からの繰入れにより資産の増加を図ったため,前年度より増加するとともに類似団体平均を大きく上回り,短期的な債務に対しての支払能力は有していると言える。
④企業債残高対給水収益比率は,類似団体平均を大きく下回っているものの,現在,大規模な拡張工事を進め企業債残高も増加しているため,前年度と比較して比率は高くなっている。
⑥給水原価は減少したものの,類似団体平均を上回っていることから,引続き投資の効率化や費用削減に努める。
⑦施設利用率は類似団体平均を上回っているものの,低い水準で推移していることから,今後の施設更新時においては,水需要の状況を踏まえ,適正な施設規模での更新を行う。
⑧有収率は類似団体平均と同程度であるが減少しているため,引続き計画的に可能な限り老朽管路の更新を行い,漏水件数の縮減に努める。</t>
    <rPh sb="27" eb="29">
      <t>ヒリツ</t>
    </rPh>
    <rPh sb="40" eb="41">
      <t>オオムネ</t>
    </rPh>
    <rPh sb="53" eb="55">
      <t>リョウキン</t>
    </rPh>
    <rPh sb="55" eb="57">
      <t>カイシュウ</t>
    </rPh>
    <rPh sb="57" eb="58">
      <t>リツ</t>
    </rPh>
    <rPh sb="71" eb="72">
      <t>オオ</t>
    </rPh>
    <rPh sb="74" eb="76">
      <t>シタマワ</t>
    </rPh>
    <rPh sb="81" eb="83">
      <t>イッパン</t>
    </rPh>
    <rPh sb="83" eb="85">
      <t>カイケイ</t>
    </rPh>
    <rPh sb="88" eb="90">
      <t>ホジョ</t>
    </rPh>
    <rPh sb="90" eb="91">
      <t>キン</t>
    </rPh>
    <rPh sb="93" eb="95">
      <t>スイドウ</t>
    </rPh>
    <rPh sb="95" eb="97">
      <t>リョウキン</t>
    </rPh>
    <rPh sb="97" eb="99">
      <t>イガイ</t>
    </rPh>
    <rPh sb="100" eb="102">
      <t>シュウニュウ</t>
    </rPh>
    <rPh sb="103" eb="105">
      <t>イゾン</t>
    </rPh>
    <rPh sb="109" eb="111">
      <t>ジョウキョウ</t>
    </rPh>
    <rPh sb="119" eb="121">
      <t>テキセイ</t>
    </rPh>
    <rPh sb="122" eb="124">
      <t>リョウキン</t>
    </rPh>
    <rPh sb="124" eb="126">
      <t>タイケイ</t>
    </rPh>
    <rPh sb="128" eb="130">
      <t>ミナオ</t>
    </rPh>
    <rPh sb="132" eb="133">
      <t>サラ</t>
    </rPh>
    <rPh sb="135" eb="137">
      <t>ヒヨウ</t>
    </rPh>
    <rPh sb="137" eb="139">
      <t>サクゲン</t>
    </rPh>
    <rPh sb="140" eb="141">
      <t>ツト</t>
    </rPh>
    <rPh sb="152" eb="154">
      <t>イッパン</t>
    </rPh>
    <rPh sb="154" eb="156">
      <t>カイケイ</t>
    </rPh>
    <rPh sb="159" eb="161">
      <t>クリイ</t>
    </rPh>
    <rPh sb="165" eb="167">
      <t>シサン</t>
    </rPh>
    <rPh sb="168" eb="170">
      <t>ゾウカ</t>
    </rPh>
    <rPh sb="171" eb="172">
      <t>ハカ</t>
    </rPh>
    <rPh sb="177" eb="180">
      <t>ゼンネンド</t>
    </rPh>
    <rPh sb="182" eb="184">
      <t>ゾウカ</t>
    </rPh>
    <rPh sb="190" eb="192">
      <t>ルイジ</t>
    </rPh>
    <rPh sb="192" eb="194">
      <t>ダンタイ</t>
    </rPh>
    <rPh sb="194" eb="196">
      <t>ヘイキン</t>
    </rPh>
    <rPh sb="197" eb="198">
      <t>オオ</t>
    </rPh>
    <rPh sb="200" eb="202">
      <t>ウワマワ</t>
    </rPh>
    <rPh sb="226" eb="227">
      <t>イ</t>
    </rPh>
    <rPh sb="237" eb="238">
      <t>タイ</t>
    </rPh>
    <rPh sb="246" eb="248">
      <t>ルイジ</t>
    </rPh>
    <rPh sb="248" eb="250">
      <t>ダンタイ</t>
    </rPh>
    <rPh sb="253" eb="254">
      <t>オオ</t>
    </rPh>
    <rPh sb="256" eb="258">
      <t>シタマワ</t>
    </rPh>
    <rPh sb="266" eb="268">
      <t>ゲンザイ</t>
    </rPh>
    <rPh sb="269" eb="272">
      <t>ダイキボ</t>
    </rPh>
    <rPh sb="273" eb="275">
      <t>カクチョウ</t>
    </rPh>
    <rPh sb="275" eb="277">
      <t>コウジ</t>
    </rPh>
    <rPh sb="278" eb="279">
      <t>スス</t>
    </rPh>
    <rPh sb="280" eb="282">
      <t>キギョウ</t>
    </rPh>
    <rPh sb="282" eb="283">
      <t>サイ</t>
    </rPh>
    <rPh sb="283" eb="285">
      <t>ザンダカ</t>
    </rPh>
    <rPh sb="286" eb="288">
      <t>ゾウカ</t>
    </rPh>
    <rPh sb="295" eb="298">
      <t>ゼンネンド</t>
    </rPh>
    <rPh sb="299" eb="301">
      <t>ヒカク</t>
    </rPh>
    <rPh sb="303" eb="305">
      <t>ヒリツ</t>
    </rPh>
    <rPh sb="306" eb="307">
      <t>タカ</t>
    </rPh>
    <rPh sb="321" eb="323">
      <t>ゲンショウ</t>
    </rPh>
    <rPh sb="329" eb="331">
      <t>ルイジ</t>
    </rPh>
    <rPh sb="331" eb="333">
      <t>ダンタイ</t>
    </rPh>
    <rPh sb="333" eb="335">
      <t>ヘイキン</t>
    </rPh>
    <rPh sb="336" eb="338">
      <t>ウワマワ</t>
    </rPh>
    <rPh sb="444" eb="445">
      <t>オコナ</t>
    </rPh>
    <rPh sb="460" eb="463">
      <t>ドウテイド</t>
    </rPh>
    <rPh sb="467" eb="469">
      <t>ゲンショウ</t>
    </rPh>
    <rPh sb="476" eb="478">
      <t>ヒキツヅ</t>
    </rPh>
    <rPh sb="479" eb="482">
      <t>ケイカクテキ</t>
    </rPh>
    <rPh sb="483" eb="485">
      <t>カノウ</t>
    </rPh>
    <rPh sb="486" eb="487">
      <t>カギ</t>
    </rPh>
    <rPh sb="488" eb="490">
      <t>ロウキュウ</t>
    </rPh>
    <rPh sb="490" eb="492">
      <t>カンロ</t>
    </rPh>
    <rPh sb="493" eb="495">
      <t>コウシン</t>
    </rPh>
    <rPh sb="496" eb="497">
      <t>オコナ</t>
    </rPh>
    <rPh sb="499" eb="501">
      <t>ロウスイ</t>
    </rPh>
    <rPh sb="501" eb="503">
      <t>ケンスウ</t>
    </rPh>
    <rPh sb="504" eb="506">
      <t>シュクゲン</t>
    </rPh>
    <rPh sb="507" eb="508">
      <t>ツト</t>
    </rPh>
    <phoneticPr fontId="4"/>
  </si>
  <si>
    <t>経営の健全性・効率性については,一般会計からの補助金など水道料金以外の収入に依存している状況にあるため,適正な料金体系への見直しと更なる費用削減に努める。また,施設の老朽化が進んでいる状況にあるため,将来にわたり持続可能な簡易水道事業となるよう,今後,老朽化が進む施設を更新するための財源確保や更新時期の平準化を図り,可能な限り計画的な施設更新に努める。</t>
    <rPh sb="0" eb="2">
      <t>ケイエイ</t>
    </rPh>
    <rPh sb="3" eb="6">
      <t>ケンゼンセイ</t>
    </rPh>
    <rPh sb="7" eb="10">
      <t>コウリツセイ</t>
    </rPh>
    <rPh sb="38" eb="40">
      <t>イゾン</t>
    </rPh>
    <rPh sb="80" eb="82">
      <t>シセツ</t>
    </rPh>
    <rPh sb="83" eb="86">
      <t>ロウキュウカ</t>
    </rPh>
    <rPh sb="87" eb="88">
      <t>スス</t>
    </rPh>
    <rPh sb="92" eb="94">
      <t>ジョウキョウ</t>
    </rPh>
    <rPh sb="100" eb="102">
      <t>ショウライ</t>
    </rPh>
    <rPh sb="106" eb="108">
      <t>ジゾク</t>
    </rPh>
    <rPh sb="108" eb="110">
      <t>カノウ</t>
    </rPh>
    <rPh sb="111" eb="113">
      <t>カンイ</t>
    </rPh>
    <rPh sb="113" eb="115">
      <t>スイドウ</t>
    </rPh>
    <rPh sb="115" eb="117">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</si>
</sst>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tint="4.9989318521683403E-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6" xfId="0" applyFont="1" applyBorder="1" applyAlignment="1" applyProtection="1">
      <alignment horizontal="left" vertical="top" wrapText="1"/>
      <protection locked="0"/>
    </xf>
    <xf numFmtId="0" fontId="16" fillId="0" borderId="17" xfId="0" applyFont="1" applyBorder="1" applyAlignment="1" applyProtection="1">
      <alignment horizontal="left" vertical="top" wrapText="1"/>
      <protection locked="0"/>
    </xf>
    <xf numFmtId="0" fontId="16" fillId="0" borderId="18" xfId="0" applyFont="1" applyBorder="1" applyAlignment="1" applyProtection="1">
      <alignment horizontal="left" vertical="top" wrapText="1"/>
      <protection locked="0"/>
    </xf>
    <xf numFmtId="0" fontId="16" fillId="0" borderId="1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0.28000000000000003</c:v>
                </c:pt>
                <c:pt idx="4">
                  <c:v>0.2</c:v>
                </c:pt>
              </c:numCache>
            </c:numRef>
          </c:val>
          <c:extLst>
            <c:ext xmlns:c16="http://schemas.microsoft.com/office/drawing/2014/chart" uri="{C3380CC4-5D6E-409C-BE32-E72D297353CC}">
              <c16:uniqueId val="{00000000-1A80-4DC7-8018-889964EA801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0.19</c:v>
                </c:pt>
                <c:pt idx="4">
                  <c:v>0.26</c:v>
                </c:pt>
              </c:numCache>
            </c:numRef>
          </c:val>
          <c:smooth val="0"/>
          <c:extLst>
            <c:ext xmlns:c16="http://schemas.microsoft.com/office/drawing/2014/chart" uri="{C3380CC4-5D6E-409C-BE32-E72D297353CC}">
              <c16:uniqueId val="{00000001-1A80-4DC7-8018-889964EA801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58.15</c:v>
                </c:pt>
                <c:pt idx="4">
                  <c:v>60.71</c:v>
                </c:pt>
              </c:numCache>
            </c:numRef>
          </c:val>
          <c:extLst>
            <c:ext xmlns:c16="http://schemas.microsoft.com/office/drawing/2014/chart" uri="{C3380CC4-5D6E-409C-BE32-E72D297353CC}">
              <c16:uniqueId val="{00000000-ADDA-4EF8-9A43-87AE2058F4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55.3</c:v>
                </c:pt>
                <c:pt idx="4">
                  <c:v>54.14</c:v>
                </c:pt>
              </c:numCache>
            </c:numRef>
          </c:val>
          <c:smooth val="0"/>
          <c:extLst>
            <c:ext xmlns:c16="http://schemas.microsoft.com/office/drawing/2014/chart" uri="{C3380CC4-5D6E-409C-BE32-E72D297353CC}">
              <c16:uniqueId val="{00000001-ADDA-4EF8-9A43-87AE2058F4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81.760000000000005</c:v>
                </c:pt>
                <c:pt idx="4">
                  <c:v>77.63</c:v>
                </c:pt>
              </c:numCache>
            </c:numRef>
          </c:val>
          <c:extLst>
            <c:ext xmlns:c16="http://schemas.microsoft.com/office/drawing/2014/chart" uri="{C3380CC4-5D6E-409C-BE32-E72D297353CC}">
              <c16:uniqueId val="{00000000-8B8F-458B-B827-A880DEF777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78.319999999999993</c:v>
                </c:pt>
                <c:pt idx="4">
                  <c:v>76.239999999999995</c:v>
                </c:pt>
              </c:numCache>
            </c:numRef>
          </c:val>
          <c:smooth val="0"/>
          <c:extLst>
            <c:ext xmlns:c16="http://schemas.microsoft.com/office/drawing/2014/chart" uri="{C3380CC4-5D6E-409C-BE32-E72D297353CC}">
              <c16:uniqueId val="{00000001-8B8F-458B-B827-A880DEF777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108.98</c:v>
                </c:pt>
                <c:pt idx="4">
                  <c:v>115.65</c:v>
                </c:pt>
              </c:numCache>
            </c:numRef>
          </c:val>
          <c:extLst>
            <c:ext xmlns:c16="http://schemas.microsoft.com/office/drawing/2014/chart" uri="{C3380CC4-5D6E-409C-BE32-E72D297353CC}">
              <c16:uniqueId val="{00000000-FDFA-4A37-8540-558FB21F72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100.27</c:v>
                </c:pt>
                <c:pt idx="4">
                  <c:v>103.57</c:v>
                </c:pt>
              </c:numCache>
            </c:numRef>
          </c:val>
          <c:smooth val="0"/>
          <c:extLst>
            <c:ext xmlns:c16="http://schemas.microsoft.com/office/drawing/2014/chart" uri="{C3380CC4-5D6E-409C-BE32-E72D297353CC}">
              <c16:uniqueId val="{00000001-FDFA-4A37-8540-558FB21F72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6.64</c:v>
                </c:pt>
                <c:pt idx="4">
                  <c:v>12.91</c:v>
                </c:pt>
              </c:numCache>
            </c:numRef>
          </c:val>
          <c:extLst>
            <c:ext xmlns:c16="http://schemas.microsoft.com/office/drawing/2014/chart" uri="{C3380CC4-5D6E-409C-BE32-E72D297353CC}">
              <c16:uniqueId val="{00000000-E085-4E74-9E5C-CF1C51B0889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34.83</c:v>
                </c:pt>
                <c:pt idx="4">
                  <c:v>31.44</c:v>
                </c:pt>
              </c:numCache>
            </c:numRef>
          </c:val>
          <c:smooth val="0"/>
          <c:extLst>
            <c:ext xmlns:c16="http://schemas.microsoft.com/office/drawing/2014/chart" uri="{C3380CC4-5D6E-409C-BE32-E72D297353CC}">
              <c16:uniqueId val="{00000001-E085-4E74-9E5C-CF1C51B0889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12.51</c:v>
                </c:pt>
                <c:pt idx="4">
                  <c:v>12.51</c:v>
                </c:pt>
              </c:numCache>
            </c:numRef>
          </c:val>
          <c:extLst>
            <c:ext xmlns:c16="http://schemas.microsoft.com/office/drawing/2014/chart" uri="{C3380CC4-5D6E-409C-BE32-E72D297353CC}">
              <c16:uniqueId val="{00000000-DFB8-4DAB-8A82-B0A4F046FC6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10.050000000000001</c:v>
                </c:pt>
                <c:pt idx="4">
                  <c:v>10.78</c:v>
                </c:pt>
              </c:numCache>
            </c:numRef>
          </c:val>
          <c:smooth val="0"/>
          <c:extLst>
            <c:ext xmlns:c16="http://schemas.microsoft.com/office/drawing/2014/chart" uri="{C3380CC4-5D6E-409C-BE32-E72D297353CC}">
              <c16:uniqueId val="{00000001-DFB8-4DAB-8A82-B0A4F046FC6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B40-482D-9803-F97B04360D4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8.57</c:v>
                </c:pt>
                <c:pt idx="4">
                  <c:v>5.78</c:v>
                </c:pt>
              </c:numCache>
            </c:numRef>
          </c:val>
          <c:smooth val="0"/>
          <c:extLst>
            <c:ext xmlns:c16="http://schemas.microsoft.com/office/drawing/2014/chart" uri="{C3380CC4-5D6E-409C-BE32-E72D297353CC}">
              <c16:uniqueId val="{00000001-7B40-482D-9803-F97B04360D4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147.63999999999999</c:v>
                </c:pt>
                <c:pt idx="4">
                  <c:v>295.79000000000002</c:v>
                </c:pt>
              </c:numCache>
            </c:numRef>
          </c:val>
          <c:extLst>
            <c:ext xmlns:c16="http://schemas.microsoft.com/office/drawing/2014/chart" uri="{C3380CC4-5D6E-409C-BE32-E72D297353CC}">
              <c16:uniqueId val="{00000000-AF60-472C-BD63-5753935AC7D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139.66999999999999</c:v>
                </c:pt>
                <c:pt idx="4">
                  <c:v>92.24</c:v>
                </c:pt>
              </c:numCache>
            </c:numRef>
          </c:val>
          <c:smooth val="0"/>
          <c:extLst>
            <c:ext xmlns:c16="http://schemas.microsoft.com/office/drawing/2014/chart" uri="{C3380CC4-5D6E-409C-BE32-E72D297353CC}">
              <c16:uniqueId val="{00000001-AF60-472C-BD63-5753935AC7D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753.76</c:v>
                </c:pt>
                <c:pt idx="4">
                  <c:v>807.02</c:v>
                </c:pt>
              </c:numCache>
            </c:numRef>
          </c:val>
          <c:extLst>
            <c:ext xmlns:c16="http://schemas.microsoft.com/office/drawing/2014/chart" uri="{C3380CC4-5D6E-409C-BE32-E72D297353CC}">
              <c16:uniqueId val="{00000000-0AD7-407C-81A7-A34BA9E261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1390.57</c:v>
                </c:pt>
                <c:pt idx="4">
                  <c:v>1546.97</c:v>
                </c:pt>
              </c:numCache>
            </c:numRef>
          </c:val>
          <c:smooth val="0"/>
          <c:extLst>
            <c:ext xmlns:c16="http://schemas.microsoft.com/office/drawing/2014/chart" uri="{C3380CC4-5D6E-409C-BE32-E72D297353CC}">
              <c16:uniqueId val="{00000001-0AD7-407C-81A7-A34BA9E261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52.23</c:v>
                </c:pt>
                <c:pt idx="4">
                  <c:v>54.59</c:v>
                </c:pt>
              </c:numCache>
            </c:numRef>
          </c:val>
          <c:extLst>
            <c:ext xmlns:c16="http://schemas.microsoft.com/office/drawing/2014/chart" uri="{C3380CC4-5D6E-409C-BE32-E72D297353CC}">
              <c16:uniqueId val="{00000000-CB3D-4E2F-9DFC-7BCFAA3F87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62.43</c:v>
                </c:pt>
                <c:pt idx="4">
                  <c:v>51.1</c:v>
                </c:pt>
              </c:numCache>
            </c:numRef>
          </c:val>
          <c:smooth val="0"/>
          <c:extLst>
            <c:ext xmlns:c16="http://schemas.microsoft.com/office/drawing/2014/chart" uri="{C3380CC4-5D6E-409C-BE32-E72D297353CC}">
              <c16:uniqueId val="{00000001-CB3D-4E2F-9DFC-7BCFAA3F87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297.79000000000002</c:v>
                </c:pt>
                <c:pt idx="4">
                  <c:v>285.56</c:v>
                </c:pt>
              </c:numCache>
            </c:numRef>
          </c:val>
          <c:extLst>
            <c:ext xmlns:c16="http://schemas.microsoft.com/office/drawing/2014/chart" uri="{C3380CC4-5D6E-409C-BE32-E72D297353CC}">
              <c16:uniqueId val="{00000000-F9ED-449A-AC01-E3E8274E674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224.51</c:v>
                </c:pt>
                <c:pt idx="4">
                  <c:v>269.64</c:v>
                </c:pt>
              </c:numCache>
            </c:numRef>
          </c:val>
          <c:smooth val="0"/>
          <c:extLst>
            <c:ext xmlns:c16="http://schemas.microsoft.com/office/drawing/2014/chart" uri="{C3380CC4-5D6E-409C-BE32-E72D297353CC}">
              <c16:uniqueId val="{00000001-F9ED-449A-AC01-E3E8274E674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2">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2">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6" t="str">
        <f>データ!H6</f>
        <v>茨城県　常陸太田市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2">
      <c r="A8" s="2"/>
      <c r="B8" s="81" t="str">
        <f>データ!$I$6</f>
        <v>法適用</v>
      </c>
      <c r="C8" s="82"/>
      <c r="D8" s="82"/>
      <c r="E8" s="82"/>
      <c r="F8" s="82"/>
      <c r="G8" s="82"/>
      <c r="H8" s="82"/>
      <c r="I8" s="81" t="str">
        <f>データ!$J$6</f>
        <v>水道事業</v>
      </c>
      <c r="J8" s="82"/>
      <c r="K8" s="82"/>
      <c r="L8" s="82"/>
      <c r="M8" s="82"/>
      <c r="N8" s="82"/>
      <c r="O8" s="83"/>
      <c r="P8" s="84" t="str">
        <f>データ!$K$6</f>
        <v>簡易水道事業</v>
      </c>
      <c r="Q8" s="84"/>
      <c r="R8" s="84"/>
      <c r="S8" s="84"/>
      <c r="T8" s="84"/>
      <c r="U8" s="84"/>
      <c r="V8" s="84"/>
      <c r="W8" s="84" t="str">
        <f>データ!$L$6</f>
        <v>C2</v>
      </c>
      <c r="X8" s="84"/>
      <c r="Y8" s="84"/>
      <c r="Z8" s="84"/>
      <c r="AA8" s="84"/>
      <c r="AB8" s="84"/>
      <c r="AC8" s="84"/>
      <c r="AD8" s="84" t="str">
        <f>データ!$M$6</f>
        <v>非設置</v>
      </c>
      <c r="AE8" s="84"/>
      <c r="AF8" s="84"/>
      <c r="AG8" s="84"/>
      <c r="AH8" s="84"/>
      <c r="AI8" s="84"/>
      <c r="AJ8" s="84"/>
      <c r="AK8" s="4"/>
      <c r="AL8" s="72">
        <f>データ!$R$6</f>
        <v>50278</v>
      </c>
      <c r="AM8" s="72"/>
      <c r="AN8" s="72"/>
      <c r="AO8" s="72"/>
      <c r="AP8" s="72"/>
      <c r="AQ8" s="72"/>
      <c r="AR8" s="72"/>
      <c r="AS8" s="72"/>
      <c r="AT8" s="68">
        <f>データ!$S$6</f>
        <v>371.99</v>
      </c>
      <c r="AU8" s="69"/>
      <c r="AV8" s="69"/>
      <c r="AW8" s="69"/>
      <c r="AX8" s="69"/>
      <c r="AY8" s="69"/>
      <c r="AZ8" s="69"/>
      <c r="BA8" s="69"/>
      <c r="BB8" s="71">
        <f>データ!$T$6</f>
        <v>135.16</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2">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2">
      <c r="A10" s="2"/>
      <c r="B10" s="68" t="str">
        <f>データ!$N$6</f>
        <v>-</v>
      </c>
      <c r="C10" s="69"/>
      <c r="D10" s="69"/>
      <c r="E10" s="69"/>
      <c r="F10" s="69"/>
      <c r="G10" s="69"/>
      <c r="H10" s="69"/>
      <c r="I10" s="68">
        <f>データ!$O$6</f>
        <v>66.61</v>
      </c>
      <c r="J10" s="69"/>
      <c r="K10" s="69"/>
      <c r="L10" s="69"/>
      <c r="M10" s="69"/>
      <c r="N10" s="69"/>
      <c r="O10" s="70"/>
      <c r="P10" s="71">
        <f>データ!$P$6</f>
        <v>12.88</v>
      </c>
      <c r="Q10" s="71"/>
      <c r="R10" s="71"/>
      <c r="S10" s="71"/>
      <c r="T10" s="71"/>
      <c r="U10" s="71"/>
      <c r="V10" s="71"/>
      <c r="W10" s="72">
        <f>データ!$Q$6</f>
        <v>3190</v>
      </c>
      <c r="X10" s="72"/>
      <c r="Y10" s="72"/>
      <c r="Z10" s="72"/>
      <c r="AA10" s="72"/>
      <c r="AB10" s="72"/>
      <c r="AC10" s="72"/>
      <c r="AD10" s="2"/>
      <c r="AE10" s="2"/>
      <c r="AF10" s="2"/>
      <c r="AG10" s="2"/>
      <c r="AH10" s="4"/>
      <c r="AI10" s="4"/>
      <c r="AJ10" s="4"/>
      <c r="AK10" s="4"/>
      <c r="AL10" s="72">
        <f>データ!$U$6</f>
        <v>6433</v>
      </c>
      <c r="AM10" s="72"/>
      <c r="AN10" s="72"/>
      <c r="AO10" s="72"/>
      <c r="AP10" s="72"/>
      <c r="AQ10" s="72"/>
      <c r="AR10" s="72"/>
      <c r="AS10" s="72"/>
      <c r="AT10" s="68">
        <f>データ!$V$6</f>
        <v>103.8</v>
      </c>
      <c r="AU10" s="69"/>
      <c r="AV10" s="69"/>
      <c r="AW10" s="69"/>
      <c r="AX10" s="69"/>
      <c r="AY10" s="69"/>
      <c r="AZ10" s="69"/>
      <c r="BA10" s="69"/>
      <c r="BB10" s="71">
        <f>データ!$W$6</f>
        <v>61.97</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6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6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6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6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6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6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6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6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6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6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6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6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6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6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6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6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6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6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6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6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6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6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6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6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6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6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6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6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6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6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6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6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6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6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6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6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6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6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6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6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6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65"/>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65"/>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6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6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6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s1RHMLwN7hvSTjSPFpkCOiaiQmltYcvC46PjNTX7DtHaFaHzx7qEVHVCV2q0FSyiRu2c3fIhd5LOwAXHO3P9Vw==" saltValue="q4w3YK+l+QVQugMbuNhJ/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82121</v>
      </c>
      <c r="D6" s="34">
        <f t="shared" si="3"/>
        <v>46</v>
      </c>
      <c r="E6" s="34">
        <f t="shared" si="3"/>
        <v>1</v>
      </c>
      <c r="F6" s="34">
        <f t="shared" si="3"/>
        <v>0</v>
      </c>
      <c r="G6" s="34">
        <f t="shared" si="3"/>
        <v>5</v>
      </c>
      <c r="H6" s="34" t="str">
        <f t="shared" si="3"/>
        <v>茨城県　常陸太田市</v>
      </c>
      <c r="I6" s="34" t="str">
        <f t="shared" si="3"/>
        <v>法適用</v>
      </c>
      <c r="J6" s="34" t="str">
        <f t="shared" si="3"/>
        <v>水道事業</v>
      </c>
      <c r="K6" s="34" t="str">
        <f t="shared" si="3"/>
        <v>簡易水道事業</v>
      </c>
      <c r="L6" s="34" t="str">
        <f t="shared" si="3"/>
        <v>C2</v>
      </c>
      <c r="M6" s="34" t="str">
        <f t="shared" si="3"/>
        <v>非設置</v>
      </c>
      <c r="N6" s="35" t="str">
        <f t="shared" si="3"/>
        <v>-</v>
      </c>
      <c r="O6" s="35">
        <f t="shared" si="3"/>
        <v>66.61</v>
      </c>
      <c r="P6" s="35">
        <f t="shared" si="3"/>
        <v>12.88</v>
      </c>
      <c r="Q6" s="35">
        <f t="shared" si="3"/>
        <v>3190</v>
      </c>
      <c r="R6" s="35">
        <f t="shared" si="3"/>
        <v>50278</v>
      </c>
      <c r="S6" s="35">
        <f t="shared" si="3"/>
        <v>371.99</v>
      </c>
      <c r="T6" s="35">
        <f t="shared" si="3"/>
        <v>135.16</v>
      </c>
      <c r="U6" s="35">
        <f t="shared" si="3"/>
        <v>6433</v>
      </c>
      <c r="V6" s="35">
        <f t="shared" si="3"/>
        <v>103.8</v>
      </c>
      <c r="W6" s="35">
        <f t="shared" si="3"/>
        <v>61.97</v>
      </c>
      <c r="X6" s="36" t="str">
        <f>IF(X7="",NA(),X7)</f>
        <v>-</v>
      </c>
      <c r="Y6" s="36" t="str">
        <f t="shared" ref="Y6:AG6" si="4">IF(Y7="",NA(),Y7)</f>
        <v>-</v>
      </c>
      <c r="Z6" s="36" t="str">
        <f t="shared" si="4"/>
        <v>-</v>
      </c>
      <c r="AA6" s="36">
        <f t="shared" si="4"/>
        <v>108.98</v>
      </c>
      <c r="AB6" s="36">
        <f t="shared" si="4"/>
        <v>115.65</v>
      </c>
      <c r="AC6" s="36" t="str">
        <f t="shared" si="4"/>
        <v>-</v>
      </c>
      <c r="AD6" s="36" t="str">
        <f t="shared" si="4"/>
        <v>-</v>
      </c>
      <c r="AE6" s="36" t="str">
        <f t="shared" si="4"/>
        <v>-</v>
      </c>
      <c r="AF6" s="36">
        <f t="shared" si="4"/>
        <v>100.27</v>
      </c>
      <c r="AG6" s="36">
        <f t="shared" si="4"/>
        <v>103.57</v>
      </c>
      <c r="AH6" s="35" t="str">
        <f>IF(AH7="","",IF(AH7="-","【-】","【"&amp;SUBSTITUTE(TEXT(AH7,"#,##0.00"),"-","△")&amp;"】"))</f>
        <v>【102.33】</v>
      </c>
      <c r="AI6" s="36" t="str">
        <f>IF(AI7="",NA(),AI7)</f>
        <v>-</v>
      </c>
      <c r="AJ6" s="36" t="str">
        <f t="shared" ref="AJ6:AR6" si="5">IF(AJ7="",NA(),AJ7)</f>
        <v>-</v>
      </c>
      <c r="AK6" s="36" t="str">
        <f t="shared" si="5"/>
        <v>-</v>
      </c>
      <c r="AL6" s="35">
        <f t="shared" si="5"/>
        <v>0</v>
      </c>
      <c r="AM6" s="35">
        <f t="shared" si="5"/>
        <v>0</v>
      </c>
      <c r="AN6" s="36" t="str">
        <f t="shared" si="5"/>
        <v>-</v>
      </c>
      <c r="AO6" s="36" t="str">
        <f t="shared" si="5"/>
        <v>-</v>
      </c>
      <c r="AP6" s="36" t="str">
        <f t="shared" si="5"/>
        <v>-</v>
      </c>
      <c r="AQ6" s="36">
        <f t="shared" si="5"/>
        <v>8.57</v>
      </c>
      <c r="AR6" s="36">
        <f t="shared" si="5"/>
        <v>5.78</v>
      </c>
      <c r="AS6" s="35" t="str">
        <f>IF(AS7="","",IF(AS7="-","【-】","【"&amp;SUBSTITUTE(TEXT(AS7,"#,##0.00"),"-","△")&amp;"】"))</f>
        <v>【31.02】</v>
      </c>
      <c r="AT6" s="36" t="str">
        <f>IF(AT7="",NA(),AT7)</f>
        <v>-</v>
      </c>
      <c r="AU6" s="36" t="str">
        <f t="shared" ref="AU6:BC6" si="6">IF(AU7="",NA(),AU7)</f>
        <v>-</v>
      </c>
      <c r="AV6" s="36" t="str">
        <f t="shared" si="6"/>
        <v>-</v>
      </c>
      <c r="AW6" s="36">
        <f t="shared" si="6"/>
        <v>147.63999999999999</v>
      </c>
      <c r="AX6" s="36">
        <f t="shared" si="6"/>
        <v>295.79000000000002</v>
      </c>
      <c r="AY6" s="36" t="str">
        <f t="shared" si="6"/>
        <v>-</v>
      </c>
      <c r="AZ6" s="36" t="str">
        <f t="shared" si="6"/>
        <v>-</v>
      </c>
      <c r="BA6" s="36" t="str">
        <f t="shared" si="6"/>
        <v>-</v>
      </c>
      <c r="BB6" s="36">
        <f t="shared" si="6"/>
        <v>139.66999999999999</v>
      </c>
      <c r="BC6" s="36">
        <f t="shared" si="6"/>
        <v>92.24</v>
      </c>
      <c r="BD6" s="35" t="str">
        <f>IF(BD7="","",IF(BD7="-","【-】","【"&amp;SUBSTITUTE(TEXT(BD7,"#,##0.00"),"-","△")&amp;"】"))</f>
        <v>【186.73】</v>
      </c>
      <c r="BE6" s="36" t="str">
        <f>IF(BE7="",NA(),BE7)</f>
        <v>-</v>
      </c>
      <c r="BF6" s="36" t="str">
        <f t="shared" ref="BF6:BN6" si="7">IF(BF7="",NA(),BF7)</f>
        <v>-</v>
      </c>
      <c r="BG6" s="36" t="str">
        <f t="shared" si="7"/>
        <v>-</v>
      </c>
      <c r="BH6" s="36">
        <f t="shared" si="7"/>
        <v>753.76</v>
      </c>
      <c r="BI6" s="36">
        <f t="shared" si="7"/>
        <v>807.02</v>
      </c>
      <c r="BJ6" s="36" t="str">
        <f t="shared" si="7"/>
        <v>-</v>
      </c>
      <c r="BK6" s="36" t="str">
        <f t="shared" si="7"/>
        <v>-</v>
      </c>
      <c r="BL6" s="36" t="str">
        <f t="shared" si="7"/>
        <v>-</v>
      </c>
      <c r="BM6" s="36">
        <f t="shared" si="7"/>
        <v>1390.57</v>
      </c>
      <c r="BN6" s="36">
        <f t="shared" si="7"/>
        <v>1546.97</v>
      </c>
      <c r="BO6" s="35" t="str">
        <f>IF(BO7="","",IF(BO7="-","【-】","【"&amp;SUBSTITUTE(TEXT(BO7,"#,##0.00"),"-","△")&amp;"】"))</f>
        <v>【1,187.50】</v>
      </c>
      <c r="BP6" s="36" t="str">
        <f>IF(BP7="",NA(),BP7)</f>
        <v>-</v>
      </c>
      <c r="BQ6" s="36" t="str">
        <f t="shared" ref="BQ6:BY6" si="8">IF(BQ7="",NA(),BQ7)</f>
        <v>-</v>
      </c>
      <c r="BR6" s="36" t="str">
        <f t="shared" si="8"/>
        <v>-</v>
      </c>
      <c r="BS6" s="36">
        <f t="shared" si="8"/>
        <v>52.23</v>
      </c>
      <c r="BT6" s="36">
        <f t="shared" si="8"/>
        <v>54.59</v>
      </c>
      <c r="BU6" s="36" t="str">
        <f t="shared" si="8"/>
        <v>-</v>
      </c>
      <c r="BV6" s="36" t="str">
        <f t="shared" si="8"/>
        <v>-</v>
      </c>
      <c r="BW6" s="36" t="str">
        <f t="shared" si="8"/>
        <v>-</v>
      </c>
      <c r="BX6" s="36">
        <f t="shared" si="8"/>
        <v>62.43</v>
      </c>
      <c r="BY6" s="36">
        <f t="shared" si="8"/>
        <v>51.1</v>
      </c>
      <c r="BZ6" s="35" t="str">
        <f>IF(BZ7="","",IF(BZ7="-","【-】","【"&amp;SUBSTITUTE(TEXT(BZ7,"#,##0.00"),"-","△")&amp;"】"))</f>
        <v>【58.90】</v>
      </c>
      <c r="CA6" s="36" t="str">
        <f>IF(CA7="",NA(),CA7)</f>
        <v>-</v>
      </c>
      <c r="CB6" s="36" t="str">
        <f t="shared" ref="CB6:CJ6" si="9">IF(CB7="",NA(),CB7)</f>
        <v>-</v>
      </c>
      <c r="CC6" s="36" t="str">
        <f t="shared" si="9"/>
        <v>-</v>
      </c>
      <c r="CD6" s="36">
        <f t="shared" si="9"/>
        <v>297.79000000000002</v>
      </c>
      <c r="CE6" s="36">
        <f t="shared" si="9"/>
        <v>285.56</v>
      </c>
      <c r="CF6" s="36" t="str">
        <f t="shared" si="9"/>
        <v>-</v>
      </c>
      <c r="CG6" s="36" t="str">
        <f t="shared" si="9"/>
        <v>-</v>
      </c>
      <c r="CH6" s="36" t="str">
        <f t="shared" si="9"/>
        <v>-</v>
      </c>
      <c r="CI6" s="36">
        <f t="shared" si="9"/>
        <v>224.51</v>
      </c>
      <c r="CJ6" s="36">
        <f t="shared" si="9"/>
        <v>269.64</v>
      </c>
      <c r="CK6" s="35" t="str">
        <f>IF(CK7="","",IF(CK7="-","【-】","【"&amp;SUBSTITUTE(TEXT(CK7,"#,##0.00"),"-","△")&amp;"】"))</f>
        <v>【281.77】</v>
      </c>
      <c r="CL6" s="36" t="str">
        <f>IF(CL7="",NA(),CL7)</f>
        <v>-</v>
      </c>
      <c r="CM6" s="36" t="str">
        <f t="shared" ref="CM6:CU6" si="10">IF(CM7="",NA(),CM7)</f>
        <v>-</v>
      </c>
      <c r="CN6" s="36" t="str">
        <f t="shared" si="10"/>
        <v>-</v>
      </c>
      <c r="CO6" s="36">
        <f t="shared" si="10"/>
        <v>58.15</v>
      </c>
      <c r="CP6" s="36">
        <f t="shared" si="10"/>
        <v>60.71</v>
      </c>
      <c r="CQ6" s="36" t="str">
        <f t="shared" si="10"/>
        <v>-</v>
      </c>
      <c r="CR6" s="36" t="str">
        <f t="shared" si="10"/>
        <v>-</v>
      </c>
      <c r="CS6" s="36" t="str">
        <f t="shared" si="10"/>
        <v>-</v>
      </c>
      <c r="CT6" s="36">
        <f t="shared" si="10"/>
        <v>55.3</v>
      </c>
      <c r="CU6" s="36">
        <f t="shared" si="10"/>
        <v>54.14</v>
      </c>
      <c r="CV6" s="35" t="str">
        <f>IF(CV7="","",IF(CV7="-","【-】","【"&amp;SUBSTITUTE(TEXT(CV7,"#,##0.00"),"-","△")&amp;"】"))</f>
        <v>【50.55】</v>
      </c>
      <c r="CW6" s="36" t="str">
        <f>IF(CW7="",NA(),CW7)</f>
        <v>-</v>
      </c>
      <c r="CX6" s="36" t="str">
        <f t="shared" ref="CX6:DF6" si="11">IF(CX7="",NA(),CX7)</f>
        <v>-</v>
      </c>
      <c r="CY6" s="36" t="str">
        <f t="shared" si="11"/>
        <v>-</v>
      </c>
      <c r="CZ6" s="36">
        <f t="shared" si="11"/>
        <v>81.760000000000005</v>
      </c>
      <c r="DA6" s="36">
        <f t="shared" si="11"/>
        <v>77.63</v>
      </c>
      <c r="DB6" s="36" t="str">
        <f t="shared" si="11"/>
        <v>-</v>
      </c>
      <c r="DC6" s="36" t="str">
        <f t="shared" si="11"/>
        <v>-</v>
      </c>
      <c r="DD6" s="36" t="str">
        <f t="shared" si="11"/>
        <v>-</v>
      </c>
      <c r="DE6" s="36">
        <f t="shared" si="11"/>
        <v>78.319999999999993</v>
      </c>
      <c r="DF6" s="36">
        <f t="shared" si="11"/>
        <v>76.239999999999995</v>
      </c>
      <c r="DG6" s="35" t="str">
        <f>IF(DG7="","",IF(DG7="-","【-】","【"&amp;SUBSTITUTE(TEXT(DG7,"#,##0.00"),"-","△")&amp;"】"))</f>
        <v>【75.11】</v>
      </c>
      <c r="DH6" s="36" t="str">
        <f>IF(DH7="",NA(),DH7)</f>
        <v>-</v>
      </c>
      <c r="DI6" s="36" t="str">
        <f t="shared" ref="DI6:DQ6" si="12">IF(DI7="",NA(),DI7)</f>
        <v>-</v>
      </c>
      <c r="DJ6" s="36" t="str">
        <f t="shared" si="12"/>
        <v>-</v>
      </c>
      <c r="DK6" s="36">
        <f t="shared" si="12"/>
        <v>6.64</v>
      </c>
      <c r="DL6" s="36">
        <f t="shared" si="12"/>
        <v>12.91</v>
      </c>
      <c r="DM6" s="36" t="str">
        <f t="shared" si="12"/>
        <v>-</v>
      </c>
      <c r="DN6" s="36" t="str">
        <f t="shared" si="12"/>
        <v>-</v>
      </c>
      <c r="DO6" s="36" t="str">
        <f t="shared" si="12"/>
        <v>-</v>
      </c>
      <c r="DP6" s="36">
        <f t="shared" si="12"/>
        <v>34.83</v>
      </c>
      <c r="DQ6" s="36">
        <f t="shared" si="12"/>
        <v>31.44</v>
      </c>
      <c r="DR6" s="35" t="str">
        <f>IF(DR7="","",IF(DR7="-","【-】","【"&amp;SUBSTITUTE(TEXT(DR7,"#,##0.00"),"-","△")&amp;"】"))</f>
        <v>【33.25】</v>
      </c>
      <c r="DS6" s="36" t="str">
        <f>IF(DS7="",NA(),DS7)</f>
        <v>-</v>
      </c>
      <c r="DT6" s="36" t="str">
        <f t="shared" ref="DT6:EB6" si="13">IF(DT7="",NA(),DT7)</f>
        <v>-</v>
      </c>
      <c r="DU6" s="36" t="str">
        <f t="shared" si="13"/>
        <v>-</v>
      </c>
      <c r="DV6" s="36">
        <f t="shared" si="13"/>
        <v>12.51</v>
      </c>
      <c r="DW6" s="36">
        <f t="shared" si="13"/>
        <v>12.51</v>
      </c>
      <c r="DX6" s="36" t="str">
        <f t="shared" si="13"/>
        <v>-</v>
      </c>
      <c r="DY6" s="36" t="str">
        <f t="shared" si="13"/>
        <v>-</v>
      </c>
      <c r="DZ6" s="36" t="str">
        <f t="shared" si="13"/>
        <v>-</v>
      </c>
      <c r="EA6" s="36">
        <f t="shared" si="13"/>
        <v>10.050000000000001</v>
      </c>
      <c r="EB6" s="36">
        <f t="shared" si="13"/>
        <v>10.78</v>
      </c>
      <c r="EC6" s="35" t="str">
        <f>IF(EC7="","",IF(EC7="-","【-】","【"&amp;SUBSTITUTE(TEXT(EC7,"#,##0.00"),"-","△")&amp;"】"))</f>
        <v>【17.19】</v>
      </c>
      <c r="ED6" s="36" t="str">
        <f>IF(ED7="",NA(),ED7)</f>
        <v>-</v>
      </c>
      <c r="EE6" s="36" t="str">
        <f t="shared" ref="EE6:EM6" si="14">IF(EE7="",NA(),EE7)</f>
        <v>-</v>
      </c>
      <c r="EF6" s="36" t="str">
        <f t="shared" si="14"/>
        <v>-</v>
      </c>
      <c r="EG6" s="36">
        <f t="shared" si="14"/>
        <v>0.28000000000000003</v>
      </c>
      <c r="EH6" s="36">
        <f t="shared" si="14"/>
        <v>0.2</v>
      </c>
      <c r="EI6" s="36" t="str">
        <f t="shared" si="14"/>
        <v>-</v>
      </c>
      <c r="EJ6" s="36" t="str">
        <f t="shared" si="14"/>
        <v>-</v>
      </c>
      <c r="EK6" s="36" t="str">
        <f t="shared" si="14"/>
        <v>-</v>
      </c>
      <c r="EL6" s="36">
        <f t="shared" si="14"/>
        <v>0.19</v>
      </c>
      <c r="EM6" s="36">
        <f t="shared" si="14"/>
        <v>0.26</v>
      </c>
      <c r="EN6" s="35" t="str">
        <f>IF(EN7="","",IF(EN7="-","【-】","【"&amp;SUBSTITUTE(TEXT(EN7,"#,##0.00"),"-","△")&amp;"】"))</f>
        <v>【0.79】</v>
      </c>
    </row>
    <row r="7" spans="1:144" s="37" customFormat="1" x14ac:dyDescent="0.2">
      <c r="A7" s="29"/>
      <c r="B7" s="38">
        <v>2020</v>
      </c>
      <c r="C7" s="38">
        <v>82121</v>
      </c>
      <c r="D7" s="38">
        <v>46</v>
      </c>
      <c r="E7" s="38">
        <v>1</v>
      </c>
      <c r="F7" s="38">
        <v>0</v>
      </c>
      <c r="G7" s="38">
        <v>5</v>
      </c>
      <c r="H7" s="38" t="s">
        <v>93</v>
      </c>
      <c r="I7" s="38" t="s">
        <v>94</v>
      </c>
      <c r="J7" s="38" t="s">
        <v>95</v>
      </c>
      <c r="K7" s="38" t="s">
        <v>96</v>
      </c>
      <c r="L7" s="38" t="s">
        <v>97</v>
      </c>
      <c r="M7" s="38" t="s">
        <v>98</v>
      </c>
      <c r="N7" s="39" t="s">
        <v>99</v>
      </c>
      <c r="O7" s="39">
        <v>66.61</v>
      </c>
      <c r="P7" s="39">
        <v>12.88</v>
      </c>
      <c r="Q7" s="39">
        <v>3190</v>
      </c>
      <c r="R7" s="39">
        <v>50278</v>
      </c>
      <c r="S7" s="39">
        <v>371.99</v>
      </c>
      <c r="T7" s="39">
        <v>135.16</v>
      </c>
      <c r="U7" s="39">
        <v>6433</v>
      </c>
      <c r="V7" s="39">
        <v>103.8</v>
      </c>
      <c r="W7" s="39">
        <v>61.97</v>
      </c>
      <c r="X7" s="39" t="s">
        <v>99</v>
      </c>
      <c r="Y7" s="39" t="s">
        <v>99</v>
      </c>
      <c r="Z7" s="39" t="s">
        <v>99</v>
      </c>
      <c r="AA7" s="39">
        <v>108.98</v>
      </c>
      <c r="AB7" s="39">
        <v>115.65</v>
      </c>
      <c r="AC7" s="39" t="s">
        <v>99</v>
      </c>
      <c r="AD7" s="39" t="s">
        <v>99</v>
      </c>
      <c r="AE7" s="39" t="s">
        <v>99</v>
      </c>
      <c r="AF7" s="39">
        <v>100.27</v>
      </c>
      <c r="AG7" s="39">
        <v>103.57</v>
      </c>
      <c r="AH7" s="39">
        <v>102.33</v>
      </c>
      <c r="AI7" s="39" t="s">
        <v>99</v>
      </c>
      <c r="AJ7" s="39" t="s">
        <v>99</v>
      </c>
      <c r="AK7" s="39" t="s">
        <v>99</v>
      </c>
      <c r="AL7" s="39">
        <v>0</v>
      </c>
      <c r="AM7" s="39">
        <v>0</v>
      </c>
      <c r="AN7" s="39" t="s">
        <v>99</v>
      </c>
      <c r="AO7" s="39" t="s">
        <v>99</v>
      </c>
      <c r="AP7" s="39" t="s">
        <v>99</v>
      </c>
      <c r="AQ7" s="39">
        <v>8.57</v>
      </c>
      <c r="AR7" s="39">
        <v>5.78</v>
      </c>
      <c r="AS7" s="39">
        <v>31.02</v>
      </c>
      <c r="AT7" s="39" t="s">
        <v>99</v>
      </c>
      <c r="AU7" s="39" t="s">
        <v>99</v>
      </c>
      <c r="AV7" s="39" t="s">
        <v>99</v>
      </c>
      <c r="AW7" s="39">
        <v>147.63999999999999</v>
      </c>
      <c r="AX7" s="39">
        <v>295.79000000000002</v>
      </c>
      <c r="AY7" s="39" t="s">
        <v>99</v>
      </c>
      <c r="AZ7" s="39" t="s">
        <v>99</v>
      </c>
      <c r="BA7" s="39" t="s">
        <v>99</v>
      </c>
      <c r="BB7" s="39">
        <v>139.66999999999999</v>
      </c>
      <c r="BC7" s="39">
        <v>92.24</v>
      </c>
      <c r="BD7" s="39">
        <v>186.73</v>
      </c>
      <c r="BE7" s="39" t="s">
        <v>99</v>
      </c>
      <c r="BF7" s="39" t="s">
        <v>99</v>
      </c>
      <c r="BG7" s="39" t="s">
        <v>99</v>
      </c>
      <c r="BH7" s="39">
        <v>753.76</v>
      </c>
      <c r="BI7" s="39">
        <v>807.02</v>
      </c>
      <c r="BJ7" s="39" t="s">
        <v>99</v>
      </c>
      <c r="BK7" s="39" t="s">
        <v>99</v>
      </c>
      <c r="BL7" s="39" t="s">
        <v>99</v>
      </c>
      <c r="BM7" s="39">
        <v>1390.57</v>
      </c>
      <c r="BN7" s="39">
        <v>1546.97</v>
      </c>
      <c r="BO7" s="39">
        <v>1187.5</v>
      </c>
      <c r="BP7" s="39" t="s">
        <v>99</v>
      </c>
      <c r="BQ7" s="39" t="s">
        <v>99</v>
      </c>
      <c r="BR7" s="39" t="s">
        <v>99</v>
      </c>
      <c r="BS7" s="39">
        <v>52.23</v>
      </c>
      <c r="BT7" s="39">
        <v>54.59</v>
      </c>
      <c r="BU7" s="39" t="s">
        <v>99</v>
      </c>
      <c r="BV7" s="39" t="s">
        <v>99</v>
      </c>
      <c r="BW7" s="39" t="s">
        <v>99</v>
      </c>
      <c r="BX7" s="39">
        <v>62.43</v>
      </c>
      <c r="BY7" s="39">
        <v>51.1</v>
      </c>
      <c r="BZ7" s="39">
        <v>58.9</v>
      </c>
      <c r="CA7" s="39" t="s">
        <v>99</v>
      </c>
      <c r="CB7" s="39" t="s">
        <v>99</v>
      </c>
      <c r="CC7" s="39" t="s">
        <v>99</v>
      </c>
      <c r="CD7" s="39">
        <v>297.79000000000002</v>
      </c>
      <c r="CE7" s="39">
        <v>285.56</v>
      </c>
      <c r="CF7" s="39" t="s">
        <v>99</v>
      </c>
      <c r="CG7" s="39" t="s">
        <v>99</v>
      </c>
      <c r="CH7" s="39" t="s">
        <v>99</v>
      </c>
      <c r="CI7" s="39">
        <v>224.51</v>
      </c>
      <c r="CJ7" s="39">
        <v>269.64</v>
      </c>
      <c r="CK7" s="39">
        <v>281.77</v>
      </c>
      <c r="CL7" s="39" t="s">
        <v>99</v>
      </c>
      <c r="CM7" s="39" t="s">
        <v>99</v>
      </c>
      <c r="CN7" s="39" t="s">
        <v>99</v>
      </c>
      <c r="CO7" s="39">
        <v>58.15</v>
      </c>
      <c r="CP7" s="39">
        <v>60.71</v>
      </c>
      <c r="CQ7" s="39" t="s">
        <v>99</v>
      </c>
      <c r="CR7" s="39" t="s">
        <v>99</v>
      </c>
      <c r="CS7" s="39" t="s">
        <v>99</v>
      </c>
      <c r="CT7" s="39">
        <v>55.3</v>
      </c>
      <c r="CU7" s="39">
        <v>54.14</v>
      </c>
      <c r="CV7" s="39">
        <v>50.55</v>
      </c>
      <c r="CW7" s="39" t="s">
        <v>99</v>
      </c>
      <c r="CX7" s="39" t="s">
        <v>99</v>
      </c>
      <c r="CY7" s="39" t="s">
        <v>99</v>
      </c>
      <c r="CZ7" s="39">
        <v>81.760000000000005</v>
      </c>
      <c r="DA7" s="39">
        <v>77.63</v>
      </c>
      <c r="DB7" s="39" t="s">
        <v>99</v>
      </c>
      <c r="DC7" s="39" t="s">
        <v>99</v>
      </c>
      <c r="DD7" s="39" t="s">
        <v>99</v>
      </c>
      <c r="DE7" s="39">
        <v>78.319999999999993</v>
      </c>
      <c r="DF7" s="39">
        <v>76.239999999999995</v>
      </c>
      <c r="DG7" s="39">
        <v>75.11</v>
      </c>
      <c r="DH7" s="39" t="s">
        <v>99</v>
      </c>
      <c r="DI7" s="39" t="s">
        <v>99</v>
      </c>
      <c r="DJ7" s="39" t="s">
        <v>99</v>
      </c>
      <c r="DK7" s="39">
        <v>6.64</v>
      </c>
      <c r="DL7" s="39">
        <v>12.91</v>
      </c>
      <c r="DM7" s="39" t="s">
        <v>99</v>
      </c>
      <c r="DN7" s="39" t="s">
        <v>99</v>
      </c>
      <c r="DO7" s="39" t="s">
        <v>99</v>
      </c>
      <c r="DP7" s="39">
        <v>34.83</v>
      </c>
      <c r="DQ7" s="39">
        <v>31.44</v>
      </c>
      <c r="DR7" s="39">
        <v>33.25</v>
      </c>
      <c r="DS7" s="39" t="s">
        <v>99</v>
      </c>
      <c r="DT7" s="39" t="s">
        <v>99</v>
      </c>
      <c r="DU7" s="39" t="s">
        <v>99</v>
      </c>
      <c r="DV7" s="39">
        <v>12.51</v>
      </c>
      <c r="DW7" s="39">
        <v>12.51</v>
      </c>
      <c r="DX7" s="39" t="s">
        <v>99</v>
      </c>
      <c r="DY7" s="39" t="s">
        <v>99</v>
      </c>
      <c r="DZ7" s="39" t="s">
        <v>99</v>
      </c>
      <c r="EA7" s="39">
        <v>10.050000000000001</v>
      </c>
      <c r="EB7" s="39">
        <v>10.78</v>
      </c>
      <c r="EC7" s="39">
        <v>17.190000000000001</v>
      </c>
      <c r="ED7" s="39" t="s">
        <v>99</v>
      </c>
      <c r="EE7" s="39" t="s">
        <v>99</v>
      </c>
      <c r="EF7" s="39" t="s">
        <v>99</v>
      </c>
      <c r="EG7" s="39">
        <v>0.28000000000000003</v>
      </c>
      <c r="EH7" s="39">
        <v>0.2</v>
      </c>
      <c r="EI7" s="39" t="s">
        <v>99</v>
      </c>
      <c r="EJ7" s="39" t="s">
        <v>99</v>
      </c>
      <c r="EK7" s="39" t="s">
        <v>99</v>
      </c>
      <c r="EL7" s="39">
        <v>0.19</v>
      </c>
      <c r="EM7" s="39">
        <v>0.26</v>
      </c>
      <c r="EN7" s="39">
        <v>0.79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2022-02-04T06:29:54Z</cp:lastPrinted>
  <dcterms:created xsi:type="dcterms:W3CDTF">2021-12-03T06:45:07Z</dcterms:created>
  <dcterms:modified xsi:type="dcterms:W3CDTF">2022-02-15T09:26:38Z</dcterms:modified>
  <cp:category/>
</cp:coreProperties>
</file>