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7_農業集落排水（法適）16\"/>
    </mc:Choice>
  </mc:AlternateContent>
  <workbookProtection workbookAlgorithmName="SHA-512" workbookHashValue="wSuT+pUpjUTynwcS2rf/v6SajyOiX8wAwFgXjm7l/0qxWLNbaVp5hLFHjHlGQUot+9C5uUAckCFdsedFoz4y3g==" workbookSaltValue="ssu3NLavjGn79VFUTk000Q=="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AD10" i="4"/>
  <c r="P10" i="4"/>
  <c r="B10" i="4"/>
  <c r="AT8" i="4"/>
  <c r="W8" i="4"/>
  <c r="P8" i="4"/>
  <c r="I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<sst xmlns="http://schemas.openxmlformats.org/spreadsheetml/2006/main" count="297" uniqueCount="119">
  <si>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</si>
  <si>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</si>
  <si>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</si>
  <si>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</si>
  <si>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</si>
  <si>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</si>
  <si>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</si>
  <si>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</si>
  <si>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</si>
  <si>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</si>
  <si>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</si>
  <si>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</si>
  <si>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</si>
  <si>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</si>
  <si>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</si>
  <si>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</si>
  <si>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</si>
  <si>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</si>
  <si>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</si>
  <si>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</si>
  <si>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</si>
  <si>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</si>
  <si>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</si>
  <si>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</si>
  <si>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</si>
  <si>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</si>
  <si>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</si>
  <si>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</si>
  <si>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</si>
  <si>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</si>
  <si>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</si>
  <si>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</si>
  <si>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</si>
  <si>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</si>
  <si>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</si>
  <si>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</si>
  <si>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</si>
  <si>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</si>
  <si>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</si>
  <si>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</si>
  <si>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</si>
  <si>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</si>
  <si>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</si>
  <si>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</si>
  <si>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</si>
  <si>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</si>
  <si>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</si>
  <si>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</si>
  <si>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</si>
  <si>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</si>
  <si>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</si>
  <si>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</si>
  <si>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</si>
  <si>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</si>
  <si>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</si>
  <si>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</si>
  <si>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</si>
  <si>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</si>
  <si>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</si>
  <si>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</si>
  <si>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</si>
  <si>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</si>
  <si>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</si>
  <si>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</si>
  <si>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</si>
  <si>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</si>
  <si>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</si>
  <si>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</si>
  <si>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</si>
  <si>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</si>
  <si>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</si>
  <si>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</si>
  <si>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</si>
  <si>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</si>
  <si>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</si>
  <si>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</si>
  <si>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</si>
  <si>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</si>
  <si>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</si>
  <si>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</si>
  <si>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</si>
  <si>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</si>
  <si>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</si>
  <si>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</si>
  <si>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</si>
  <si>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</si>
  <si>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</si>
  <si>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</si>
  <si>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</si>
  <si>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</si>
  <si>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</si>
  <si>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</si>
  <si>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</si>
  <si>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</si>
  <si>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</si>
  <si>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</si>
  <si>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</si>
  <si>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</si>
  <si>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</si>
  <si>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</si>
  <si>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</si>
  <si>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</si>
  <si>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</si>
  <si>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</si>
  <si>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</si>
  <si>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</si>
  <si>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</si>
  <si>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</si>
  <si>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</si>
  <si>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</si>
  <si>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</si>
  <si>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</si>
  <si>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</si>
  <si>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</si>
  <si>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</si>
  <si>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</si>
  <si>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平成6年度に供用開始され、管渠の耐用年数が標準50年のため現在は該当しない。</t>
    <phoneticPr fontId="4"/>
  </si>
  <si>
    <t>類似団体と比べると数値上は、ほぼ同水準な経営がなされていると言えるが、一般会計からの繰入を行っている状況であり、必ずしも良好な経営を行っているとは言えない。また、今後も人口減少が加速していくと考えられることを踏まえると、経営状況はますます厳しくなっていくことが予測される。
今後は令和2年度に策定した経営戦略に明記したとおり、農業集落排水施設の水海道浄化センターへの統合を予定しており、健全な事業運営を目指し取り組んでいく。</t>
    <rPh sb="16" eb="19">
      <t>ドウスイジュン</t>
    </rPh>
    <phoneticPr fontId="4"/>
  </si>
  <si>
    <t>①経常収支比率は、100％を超えており類似団体と比べて少し低い水準である。使用料収入だけでは賄えず、一般会計から多額の補助金を繰り入れている。今後は人口減少に伴い更なる使用料収入の減少が見込まれ、維持管理費の削減に努める。
③流動比率は類似団体と比べると少し低い水準となっており、100％を大きく下回っている。整備の財源として借り入れた企業債の償還を使用料収入で賄えておらず、一般会計からの繰入金で賄っており、経営改善を図っていく必要がある。
④企業債残高対事業規模比率は類似団体と比べると低い水準となっている。これは、一般会計による負担割合が大きいためである。
⑤経費回収率は類似団体と比べると高い水準となっているが、100％を下回っており使用料で賄うべき経費を賄えていない。今後は、人口減少により使用料収入の増加が見込めないため、経費の削減に努める。
⑥汚水処理原価は類似団体と比べると低い水準となっている。今後は人口減少に伴い有収水量の減少が見込まれるため、維持管理費の削減に努める。
⑦施設利用率は類似団体と比べると少し低い水準となっている。昨年度より、微減しているのは、処理区域内の人口減少が要因と考えられる。今後も人口減少も見込まれ、効率的な汚水処理を行っていく必要がある。
⑧水洗化率はほぼ100％であり、類似団体と比べると高い水準となっている。</t>
    <rPh sb="27" eb="28">
      <t>スコ</t>
    </rPh>
    <rPh sb="29" eb="30">
      <t>ヒク</t>
    </rPh>
    <rPh sb="127" eb="128">
      <t>スコ</t>
    </rPh>
    <rPh sb="129" eb="130">
      <t>ヒク</t>
    </rPh>
    <rPh sb="339" eb="341">
      <t>コンゴ</t>
    </rPh>
    <rPh sb="462" eb="463">
      <t>スコ</t>
    </rPh>
    <rPh sb="464" eb="465">
      <t>ヒク</t>
    </rPh>
    <rPh sb="475" eb="478">
      <t>サクネンド</t>
    </rPh>
    <rPh sb="481" eb="483">
      <t>ビゲン</t>
    </rPh>
    <rPh sb="490" eb="492">
      <t>ショリ</t>
    </rPh>
    <rPh sb="492" eb="494">
      <t>クイキ</t>
    </rPh>
    <rPh sb="494" eb="495">
      <t>ナイ</t>
    </rPh>
    <rPh sb="496" eb="498">
      <t>ジンコウ</t>
    </rPh>
    <rPh sb="498" eb="500">
      <t>ゲンショウ</t>
    </rPh>
    <rPh sb="501" eb="503">
      <t>ヨウイン</t>
    </rPh>
    <rPh sb="504" eb="50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</si>
</sst>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778-4F4D-88CB-4723CEF8B7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F778-4F4D-88CB-4723CEF8B7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62.52</c:v>
                </c:pt>
                <c:pt idx="4">
                  <c:v>60</c:v>
                </c:pt>
              </c:numCache>
            </c:numRef>
          </c:val>
          <c:extLst>
            <c:ext xmlns:c16="http://schemas.microsoft.com/office/drawing/2014/chart" uri="{C3380CC4-5D6E-409C-BE32-E72D297353CC}">
              <c16:uniqueId val="{00000000-60AE-4DBA-994B-D176BB3320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60AE-4DBA-994B-D176BB3320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96.58</c:v>
                </c:pt>
                <c:pt idx="4">
                  <c:v>96.65</c:v>
                </c:pt>
              </c:numCache>
            </c:numRef>
          </c:val>
          <c:extLst>
            <c:ext xmlns:c16="http://schemas.microsoft.com/office/drawing/2014/chart" uri="{C3380CC4-5D6E-409C-BE32-E72D297353CC}">
              <c16:uniqueId val="{00000000-AB56-46D1-B515-754E863277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AB56-46D1-B515-754E863277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108.98</c:v>
                </c:pt>
                <c:pt idx="4">
                  <c:v>101.94</c:v>
                </c:pt>
              </c:numCache>
            </c:numRef>
          </c:val>
          <c:extLst>
            <c:ext xmlns:c16="http://schemas.microsoft.com/office/drawing/2014/chart" uri="{C3380CC4-5D6E-409C-BE32-E72D297353CC}">
              <c16:uniqueId val="{00000000-8CC0-4ED8-B8B3-BA6311E965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8CC0-4ED8-B8B3-BA6311E965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3.13</c:v>
                </c:pt>
                <c:pt idx="4">
                  <c:v>6.25</c:v>
                </c:pt>
              </c:numCache>
            </c:numRef>
          </c:val>
          <c:extLst>
            <c:ext xmlns:c16="http://schemas.microsoft.com/office/drawing/2014/chart" uri="{C3380CC4-5D6E-409C-BE32-E72D297353CC}">
              <c16:uniqueId val="{00000000-566B-44F5-B1B7-F197558D21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566B-44F5-B1B7-F197558D21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5B1-4847-9F67-9C42DF1544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5B1-4847-9F67-9C42DF1544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E5A-4C86-B8CF-E53146BAA4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6E5A-4C86-B8CF-E53146BAA4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32.369999999999997</c:v>
                </c:pt>
                <c:pt idx="4">
                  <c:v>31.84</c:v>
                </c:pt>
              </c:numCache>
            </c:numRef>
          </c:val>
          <c:extLst>
            <c:ext xmlns:c16="http://schemas.microsoft.com/office/drawing/2014/chart" uri="{C3380CC4-5D6E-409C-BE32-E72D297353CC}">
              <c16:uniqueId val="{00000000-F019-43EA-98AE-F426341247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F019-43EA-98AE-F426341247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11.08</c:v>
                </c:pt>
                <c:pt idx="4">
                  <c:v>6.91</c:v>
                </c:pt>
              </c:numCache>
            </c:numRef>
          </c:val>
          <c:extLst>
            <c:ext xmlns:c16="http://schemas.microsoft.com/office/drawing/2014/chart" uri="{C3380CC4-5D6E-409C-BE32-E72D297353CC}">
              <c16:uniqueId val="{00000000-A409-4D86-95F9-3E2238701A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A409-4D86-95F9-3E2238701A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77.739999999999995</c:v>
                </c:pt>
                <c:pt idx="4">
                  <c:v>81.05</c:v>
                </c:pt>
              </c:numCache>
            </c:numRef>
          </c:val>
          <c:extLst>
            <c:ext xmlns:c16="http://schemas.microsoft.com/office/drawing/2014/chart" uri="{C3380CC4-5D6E-409C-BE32-E72D297353CC}">
              <c16:uniqueId val="{00000000-51C6-40C5-86F3-6C02AE6DFF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51C6-40C5-86F3-6C02AE6DFF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202.85</c:v>
                </c:pt>
                <c:pt idx="4">
                  <c:v>194.8</c:v>
                </c:pt>
              </c:numCache>
            </c:numRef>
          </c:val>
          <c:extLst>
            <c:ext xmlns:c16="http://schemas.microsoft.com/office/drawing/2014/chart" uri="{C3380CC4-5D6E-409C-BE32-E72D297353CC}">
              <c16:uniqueId val="{00000000-11A0-4E0F-B17D-0E508D15F3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11A0-4E0F-B17D-0E508D15F3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7" zoomScale="80" zoomScaleNormal="80"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常総市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62057</v>
      </c>
      <c r="AM8" s="42"/>
      <c r="AN8" s="42"/>
      <c r="AO8" s="42"/>
      <c r="AP8" s="42"/>
      <c r="AQ8" s="42"/>
      <c r="AR8" s="42"/>
      <c r="AS8" s="42"/>
      <c r="AT8" s="35">
        <f>データ!T6</f>
        <v>123.64</v>
      </c>
      <c r="AU8" s="35"/>
      <c r="AV8" s="35"/>
      <c r="AW8" s="35"/>
      <c r="AX8" s="35"/>
      <c r="AY8" s="35"/>
      <c r="AZ8" s="35"/>
      <c r="BA8" s="35"/>
      <c r="BB8" s="35">
        <f>データ!U6</f>
        <v>501.92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84.96</v>
      </c>
      <c r="J10" s="35"/>
      <c r="K10" s="35"/>
      <c r="L10" s="35"/>
      <c r="M10" s="35"/>
      <c r="N10" s="35"/>
      <c r="O10" s="35"/>
      <c r="P10" s="35">
        <f>データ!P6</f>
        <v>6.61</v>
      </c>
      <c r="Q10" s="35"/>
      <c r="R10" s="35"/>
      <c r="S10" s="35"/>
      <c r="T10" s="35"/>
      <c r="U10" s="35"/>
      <c r="V10" s="35"/>
      <c r="W10" s="35">
        <f>データ!Q6</f>
        <v>77.599999999999994</v>
      </c>
      <c r="X10" s="35"/>
      <c r="Y10" s="35"/>
      <c r="Z10" s="35"/>
      <c r="AA10" s="35"/>
      <c r="AB10" s="35"/>
      <c r="AC10" s="35"/>
      <c r="AD10" s="42">
        <f>データ!R6</f>
        <v>3300</v>
      </c>
      <c r="AE10" s="42"/>
      <c r="AF10" s="42"/>
      <c r="AG10" s="42"/>
      <c r="AH10" s="42"/>
      <c r="AI10" s="42"/>
      <c r="AJ10" s="42"/>
      <c r="AK10" s="2"/>
      <c r="AL10" s="42">
        <f>データ!V6</f>
        <v>4091</v>
      </c>
      <c r="AM10" s="42"/>
      <c r="AN10" s="42"/>
      <c r="AO10" s="42"/>
      <c r="AP10" s="42"/>
      <c r="AQ10" s="42"/>
      <c r="AR10" s="42"/>
      <c r="AS10" s="42"/>
      <c r="AT10" s="35">
        <f>データ!W6</f>
        <v>3.02</v>
      </c>
      <c r="AU10" s="35"/>
      <c r="AV10" s="35"/>
      <c r="AW10" s="35"/>
      <c r="AX10" s="35"/>
      <c r="AY10" s="35"/>
      <c r="AZ10" s="35"/>
      <c r="BA10" s="35"/>
      <c r="BB10" s="35">
        <f>データ!X6</f>
        <v>1354.64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14gSN/oqLRNtOroLhq4FzyYNQ3VIbV5Hoc86fXRY+JSxL+IcKKIPydes8mY6diZsaKDctieXgwIpbmsf9bca1g==" saltValue="ngKvdhgawUPanQAYGx/T+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82112</v>
      </c>
      <c r="D6" s="19">
        <f t="shared" si="3"/>
        <v>46</v>
      </c>
      <c r="E6" s="19">
        <f t="shared" si="3"/>
        <v>17</v>
      </c>
      <c r="F6" s="19">
        <f t="shared" si="3"/>
        <v>5</v>
      </c>
      <c r="G6" s="19">
        <f t="shared" si="3"/>
        <v>0</v>
      </c>
      <c r="H6" s="19" t="str">
        <f t="shared" si="3"/>
        <v>茨城県　常総市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84.96</v>
      </c>
      <c r="P6" s="20">
        <f t="shared" si="3"/>
        <v>6.61</v>
      </c>
      <c r="Q6" s="20">
        <f t="shared" si="3"/>
        <v>77.599999999999994</v>
      </c>
      <c r="R6" s="20">
        <f t="shared" si="3"/>
        <v>3300</v>
      </c>
      <c r="S6" s="20">
        <f t="shared" si="3"/>
        <v>62057</v>
      </c>
      <c r="T6" s="20">
        <f t="shared" si="3"/>
        <v>123.64</v>
      </c>
      <c r="U6" s="20">
        <f t="shared" si="3"/>
        <v>501.92</v>
      </c>
      <c r="V6" s="20">
        <f t="shared" si="3"/>
        <v>4091</v>
      </c>
      <c r="W6" s="20">
        <f t="shared" si="3"/>
        <v>3.02</v>
      </c>
      <c r="X6" s="20">
        <f t="shared" si="3"/>
        <v>1354.64</v>
      </c>
      <c r="Y6" s="21" t="str">
        <f>IF(Y7="",NA(),Y7)</f>
        <v>-</v>
      </c>
      <c r="Z6" s="21" t="str">
        <f t="shared" ref="Z6:AH6" si="4">IF(Z7="",NA(),Z7)</f>
        <v>-</v>
      </c>
      <c r="AA6" s="21" t="str">
        <f t="shared" si="4"/>
        <v>-</v>
      </c>
      <c r="AB6" s="21">
        <f t="shared" si="4"/>
        <v>108.98</v>
      </c>
      <c r="AC6" s="21">
        <f t="shared" si="4"/>
        <v>101.94</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32.369999999999997</v>
      </c>
      <c r="AY6" s="21">
        <f t="shared" si="6"/>
        <v>31.84</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11.08</v>
      </c>
      <c r="BJ6" s="21">
        <f t="shared" si="7"/>
        <v>6.91</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77.739999999999995</v>
      </c>
      <c r="BU6" s="21">
        <f t="shared" si="8"/>
        <v>81.05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202.85</v>
      </c>
      <c r="CF6" s="21">
        <f t="shared" si="9"/>
        <v>194.8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62.52</v>
      </c>
      <c r="CQ6" s="21">
        <f t="shared" si="10"/>
        <v>60</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96.58</v>
      </c>
      <c r="DB6" s="21">
        <f t="shared" si="11"/>
        <v>96.65</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3.13</v>
      </c>
      <c r="DM6" s="21">
        <f t="shared" si="12"/>
        <v>6.25</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82112</v>
      </c>
      <c r="D7" s="23">
        <v>46</v>
      </c>
      <c r="E7" s="23">
        <v>17</v>
      </c>
      <c r="F7" s="23">
        <v>5</v>
      </c>
      <c r="G7" s="23">
        <v>0</v>
      </c>
      <c r="H7" s="23" t="s">
        <v>96</v>
      </c>
      <c r="I7" s="23" t="s">
        <v>97</v>
      </c>
      <c r="J7" s="23" t="s">
        <v>98</v>
      </c>
      <c r="K7" s="23" t="s">
        <v>99</v>
      </c>
      <c r="L7" s="23" t="s">
        <v>100</v>
      </c>
      <c r="M7" s="23" t="s">
        <v>101</v>
      </c>
      <c r="N7" s="24" t="s">
        <v>102</v>
      </c>
      <c r="O7" s="24">
        <v>84.96</v>
      </c>
      <c r="P7" s="24">
        <v>6.61</v>
      </c>
      <c r="Q7" s="24">
        <v>77.599999999999994</v>
      </c>
      <c r="R7" s="24">
        <v>3300</v>
      </c>
      <c r="S7" s="24">
        <v>62057</v>
      </c>
      <c r="T7" s="24">
        <v>123.64</v>
      </c>
      <c r="U7" s="24">
        <v>501.92</v>
      </c>
      <c r="V7" s="24">
        <v>4091</v>
      </c>
      <c r="W7" s="24">
        <v>3.02</v>
      </c>
      <c r="X7" s="24">
        <v>1354.64</v>
      </c>
      <c r="Y7" s="24" t="s">
        <v>102</v>
      </c>
      <c r="Z7" s="24" t="s">
        <v>102</v>
      </c>
      <c r="AA7" s="24" t="s">
        <v>102</v>
      </c>
      <c r="AB7" s="24">
        <v>108.98</v>
      </c>
      <c r="AC7" s="24">
        <v>101.94</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32.369999999999997</v>
      </c>
      <c r="AY7" s="24">
        <v>31.84</v>
      </c>
      <c r="AZ7" s="24" t="s">
        <v>102</v>
      </c>
      <c r="BA7" s="24" t="s">
        <v>102</v>
      </c>
      <c r="BB7" s="24" t="s">
        <v>102</v>
      </c>
      <c r="BC7" s="24">
        <v>29.13</v>
      </c>
      <c r="BD7" s="24">
        <v>35.69</v>
      </c>
      <c r="BE7" s="24">
        <v>34.770000000000003</v>
      </c>
      <c r="BF7" s="24" t="s">
        <v>102</v>
      </c>
      <c r="BG7" s="24" t="s">
        <v>102</v>
      </c>
      <c r="BH7" s="24" t="s">
        <v>102</v>
      </c>
      <c r="BI7" s="24">
        <v>11.08</v>
      </c>
      <c r="BJ7" s="24">
        <v>6.91</v>
      </c>
      <c r="BK7" s="24" t="s">
        <v>102</v>
      </c>
      <c r="BL7" s="24" t="s">
        <v>102</v>
      </c>
      <c r="BM7" s="24" t="s">
        <v>102</v>
      </c>
      <c r="BN7" s="24">
        <v>867.83</v>
      </c>
      <c r="BO7" s="24">
        <v>791.76</v>
      </c>
      <c r="BP7" s="24">
        <v>786.37</v>
      </c>
      <c r="BQ7" s="24" t="s">
        <v>102</v>
      </c>
      <c r="BR7" s="24" t="s">
        <v>102</v>
      </c>
      <c r="BS7" s="24" t="s">
        <v>102</v>
      </c>
      <c r="BT7" s="24">
        <v>77.739999999999995</v>
      </c>
      <c r="BU7" s="24">
        <v>81.05</v>
      </c>
      <c r="BV7" s="24" t="s">
        <v>102</v>
      </c>
      <c r="BW7" s="24" t="s">
        <v>102</v>
      </c>
      <c r="BX7" s="24" t="s">
        <v>102</v>
      </c>
      <c r="BY7" s="24">
        <v>57.08</v>
      </c>
      <c r="BZ7" s="24">
        <v>56.26</v>
      </c>
      <c r="CA7" s="24">
        <v>60.65</v>
      </c>
      <c r="CB7" s="24" t="s">
        <v>102</v>
      </c>
      <c r="CC7" s="24" t="s">
        <v>102</v>
      </c>
      <c r="CD7" s="24" t="s">
        <v>102</v>
      </c>
      <c r="CE7" s="24">
        <v>202.85</v>
      </c>
      <c r="CF7" s="24">
        <v>194.8</v>
      </c>
      <c r="CG7" s="24" t="s">
        <v>102</v>
      </c>
      <c r="CH7" s="24" t="s">
        <v>102</v>
      </c>
      <c r="CI7" s="24" t="s">
        <v>102</v>
      </c>
      <c r="CJ7" s="24">
        <v>274.99</v>
      </c>
      <c r="CK7" s="24">
        <v>282.08999999999997</v>
      </c>
      <c r="CL7" s="24">
        <v>256.97000000000003</v>
      </c>
      <c r="CM7" s="24" t="s">
        <v>102</v>
      </c>
      <c r="CN7" s="24" t="s">
        <v>102</v>
      </c>
      <c r="CO7" s="24" t="s">
        <v>102</v>
      </c>
      <c r="CP7" s="24">
        <v>62.52</v>
      </c>
      <c r="CQ7" s="24">
        <v>60</v>
      </c>
      <c r="CR7" s="24" t="s">
        <v>102</v>
      </c>
      <c r="CS7" s="24" t="s">
        <v>102</v>
      </c>
      <c r="CT7" s="24" t="s">
        <v>102</v>
      </c>
      <c r="CU7" s="24">
        <v>54.83</v>
      </c>
      <c r="CV7" s="24">
        <v>66.53</v>
      </c>
      <c r="CW7" s="24">
        <v>61.14</v>
      </c>
      <c r="CX7" s="24" t="s">
        <v>102</v>
      </c>
      <c r="CY7" s="24" t="s">
        <v>102</v>
      </c>
      <c r="CZ7" s="24" t="s">
        <v>102</v>
      </c>
      <c r="DA7" s="24">
        <v>96.58</v>
      </c>
      <c r="DB7" s="24">
        <v>96.65</v>
      </c>
      <c r="DC7" s="24" t="s">
        <v>102</v>
      </c>
      <c r="DD7" s="24" t="s">
        <v>102</v>
      </c>
      <c r="DE7" s="24" t="s">
        <v>102</v>
      </c>
      <c r="DF7" s="24">
        <v>84.7</v>
      </c>
      <c r="DG7" s="24">
        <v>84.67</v>
      </c>
      <c r="DH7" s="24">
        <v>86.91</v>
      </c>
      <c r="DI7" s="24" t="s">
        <v>102</v>
      </c>
      <c r="DJ7" s="24" t="s">
        <v>102</v>
      </c>
      <c r="DK7" s="24" t="s">
        <v>102</v>
      </c>
      <c r="DL7" s="24">
        <v>3.13</v>
      </c>
      <c r="DM7" s="24">
        <v>6.25</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2023-01-19T07:29:36Z</cp:lastPrinted>
  <dcterms:created xsi:type="dcterms:W3CDTF">2022-12-01T01:33:07Z</dcterms:created>
  <dcterms:modified xsi:type="dcterms:W3CDTF">2023-02-08T02:26:51Z</dcterms:modified>
  <cp:category/>
</cp:coreProperties>
</file>