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97DaqFSJ3BBoxFiOAx/WbLZiIbS0WAkoRT7vC2Y+1aA6MgvHC/zfbv7mS7OUKtC9b8z7mTtDF98/RTWNNkpR4w==" workbookSaltValue="S5/9rlxFWjULYRstoPZkA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AT8" i="4"/>
  <c r="AL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<sst xmlns="http://schemas.openxmlformats.org/spreadsheetml/2006/main" count="228" uniqueCount="115">
  <si>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</si>
  <si>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</si>
  <si>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</si>
  <si>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</si>
  <si>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</si>
  <si>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</si>
  <si>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</si>
  <si>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</si>
  <si>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</si>
  <si>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</si>
  <si>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</si>
  <si>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</si>
  <si>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</si>
  <si>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</si>
  <si>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</si>
  <si>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</si>
  <si>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</si>
  <si>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</si>
  <si>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</si>
  <si>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</si>
  <si>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</si>
  <si>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</si>
  <si>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</si>
  <si>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</si>
  <si>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</si>
  <si>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</si>
  <si>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</si>
  <si>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</si>
  <si>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</si>
  <si>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</si>
  <si>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</si>
  <si>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</si>
  <si>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</si>
  <si>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</si>
  <si>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</si>
  <si>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</si>
  <si>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</si>
  <si>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</si>
  <si>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</si>
  <si>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</si>
  <si>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</si>
  <si>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</si>
  <si>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</si>
  <si>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</si>
  <si>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</si>
  <si>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</si>
  <si>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</si>
  <si>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</si>
  <si>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</si>
  <si>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</si>
  <si>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</si>
  <si>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</si>
  <si>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</si>
  <si>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</si>
  <si>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</si>
  <si>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</si>
  <si>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</si>
  <si>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</si>
  <si>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</si>
  <si>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</si>
  <si>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</si>
  <si>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</si>
  <si>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</si>
  <si>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</si>
  <si>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</si>
  <si>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</si>
  <si>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</si>
  <si>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</si>
  <si>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</si>
  <si>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</si>
  <si>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</si>
  <si>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</si>
  <si>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</si>
  <si>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</si>
  <si>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</si>
  <si>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</si>
  <si>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</si>
  <si>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</si>
  <si>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</si>
  <si>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</si>
  <si>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</si>
  <si>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</si>
  <si>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</si>
  <si>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</si>
  <si>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</si>
  <si>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</si>
  <si>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</si>
  <si>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</si>
  <si>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</si>
  <si>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</si>
  <si>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</si>
  <si>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</si>
  <si>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</si>
  <si>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</si>
  <si>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</si>
  <si>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</si>
  <si>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</si>
  <si>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</si>
  <si>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</si>
  <si>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</si>
  <si>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</si>
  <si>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</si>
  <si>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</si>
  <si>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</si>
  <si>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</si>
  <si>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</si>
  <si>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</si>
  <si>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</si>
  <si>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</si>
  <si>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</si>
  <si>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</si>
  <si>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</si>
  <si>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新型コロナウイルス蔓延長期化による経済の停滞や物価高の影響による節水意識の向上により、給水収益は微増ながらも使用量は減少傾向にある。また、修繕費や電気料金の高騰により、支出は年々厳しくなることが予想される。
　こういったなか、将来の水需要を見据えた長期的視点により水道施設の再構築の検討や、持続可能かつ強靭な水道を構築するための老朽化対策、また、水道施設の耐震化対策を着実に進めることが重要となる。
　今後も、経費節減及び経営効率化に努め利益を確保することが求められる。また、引き続き国庫補助事業等を活用し、アセットマネジメントに基づいた耐震・老朽化対策と需要に即した拡張事業の展開が必要である。</t>
    <rPh sb="1" eb="3">
      <t>シンガタ</t>
    </rPh>
    <rPh sb="10" eb="12">
      <t>マンエン</t>
    </rPh>
    <rPh sb="12" eb="15">
      <t>チョウキカ</t>
    </rPh>
    <rPh sb="18" eb="20">
      <t>ケイザイ</t>
    </rPh>
    <rPh sb="21" eb="23">
      <t>テイタイ</t>
    </rPh>
    <rPh sb="24" eb="27">
      <t>ブッカダカ</t>
    </rPh>
    <rPh sb="28" eb="30">
      <t>エイキョウ</t>
    </rPh>
    <rPh sb="33" eb="37">
      <t>セッスイイシキ</t>
    </rPh>
    <rPh sb="38" eb="40">
      <t>コウジョウ</t>
    </rPh>
    <rPh sb="44" eb="48">
      <t>キュウスイシュウエキ</t>
    </rPh>
    <rPh sb="49" eb="51">
      <t>ビゾウ</t>
    </rPh>
    <rPh sb="54" eb="57">
      <t>シヨウリョウ</t>
    </rPh>
    <rPh sb="60" eb="62">
      <t>ケイコウ</t>
    </rPh>
    <rPh sb="85" eb="87">
      <t>シシュツ</t>
    </rPh>
    <rPh sb="142" eb="144">
      <t>ケントウ</t>
    </rPh>
    <phoneticPr fontId="4"/>
  </si>
  <si>
    <t xml:space="preserve">①経常収支比率は100％を上回り、類似団体や全国平均と比べても高い数値となっている。今後も水需要の減や老朽化施設の更新事業費増が見込まれるため、計画的な事業の実施や費用の削減に努め、更新費用の財源確保のため、定期的に料金の見直しを検討する必要がある。
②累積欠損金は発生していない。
③流動比率は全国平均を上回っているが、類似団体と比較すると低い数値となっている。今後も一層の経営改善を図る必要がある。
④企業債残高対給水収益比率は類似団体より低い数値を示しているが、全国平均よりは高い。今後も企業債借入額の抑制を図る必要がある。
⑤料金回収率は100％を上回り、全国平均よりは高い回収率となっている。今後も経費の削減を図る一方で、有収水量を確保し、一層の効率化を進める必要がある。
⑥施設の修繕費が増加したことにより、給水原価は前年度より高い数値となり、全国平均や類似団体よりも高い数値を示している。経費の削減を図り一層の効率化を進める必要がある。
⑦施設利用率は高い数値となっており、効率的に利用されている。
⑧有収率は類似団体よりも高い数値を維持しており、今後も有収率の維持・向上のために、配水管更新事業等を推進していく。
</t>
    <rPh sb="22" eb="24">
      <t>ゼンコク</t>
    </rPh>
    <rPh sb="24" eb="26">
      <t>ヘイキン</t>
    </rPh>
    <rPh sb="31" eb="32">
      <t>タカ</t>
    </rPh>
    <rPh sb="33" eb="35">
      <t>スウチ</t>
    </rPh>
    <rPh sb="59" eb="62">
      <t>ジギョウヒ</t>
    </rPh>
    <rPh sb="72" eb="75">
      <t>ケイカクテキ</t>
    </rPh>
    <rPh sb="79" eb="81">
      <t>ジッシ</t>
    </rPh>
    <rPh sb="195" eb="197">
      <t>ヒツヨウ</t>
    </rPh>
    <rPh sb="222" eb="223">
      <t>ヒク</t>
    </rPh>
    <rPh sb="224" eb="226">
      <t>スウチ</t>
    </rPh>
    <rPh sb="227" eb="228">
      <t>シメ</t>
    </rPh>
    <rPh sb="234" eb="238">
      <t>ゼンコクヘイキン</t>
    </rPh>
    <rPh sb="241" eb="242">
      <t>タカ</t>
    </rPh>
    <rPh sb="250" eb="252">
      <t>カリイレ</t>
    </rPh>
    <rPh sb="252" eb="253">
      <t>ガク</t>
    </rPh>
    <rPh sb="259" eb="261">
      <t>ヒツヨウ</t>
    </rPh>
    <rPh sb="282" eb="284">
      <t>ゼンコク</t>
    </rPh>
    <rPh sb="284" eb="286">
      <t>ヘイキン</t>
    </rPh>
    <rPh sb="289" eb="290">
      <t>タカ</t>
    </rPh>
    <rPh sb="291" eb="293">
      <t>カイシュウ</t>
    </rPh>
    <rPh sb="293" eb="294">
      <t>リツ</t>
    </rPh>
    <rPh sb="343" eb="345">
      <t>シセツ</t>
    </rPh>
    <rPh sb="346" eb="348">
      <t>シュウゼン</t>
    </rPh>
    <rPh sb="365" eb="368">
      <t>ゼンネンド</t>
    </rPh>
    <rPh sb="370" eb="371">
      <t>タカ</t>
    </rPh>
    <rPh sb="372" eb="374">
      <t>スウチ</t>
    </rPh>
    <rPh sb="378" eb="382">
      <t>ゼンコクヘイキン</t>
    </rPh>
    <rPh sb="392" eb="394">
      <t>スウチ</t>
    </rPh>
    <rPh sb="395" eb="396">
      <t>シメ</t>
    </rPh>
    <rPh sb="433" eb="434">
      <t>タカ</t>
    </rPh>
    <rPh sb="435" eb="437">
      <t>スウチ</t>
    </rPh>
    <rPh sb="505" eb="506">
      <t>ナド</t>
    </rPh>
    <phoneticPr fontId="4"/>
  </si>
  <si>
    <t>①有形固定資産減価償却率は上昇傾向にあり、全国平均や類似団体と比較しても高くなっている。要因として、浄水場の老朽化や耐用年数切れの管路の増加がある。今後、アセットマネジメントや経営戦略に基づいた耐震・老朽化対策が必要になる。
②管路経年化率は、全国平均や類似団体と比較して低い傾向にあるものの、今後は耐用年数切れの管路が増加する見込みであることから、計画的に管路更新をしていく必要がある。
③管路更新率は、全国平均や類似団体と比較して低い傾向にある。今後も引き続き経費の削減、適正な料金の見直しにより更新費用を確保し、計画的な管路の更新を実施していくことが必要である。</t>
    <rPh sb="21" eb="25">
      <t>ゼンコクヘイキン</t>
    </rPh>
    <rPh sb="36" eb="37">
      <t>タカ</t>
    </rPh>
    <rPh sb="122" eb="126">
      <t>ゼンコクヘイキン</t>
    </rPh>
    <rPh sb="203" eb="207">
      <t>ゼンコクヘイキン</t>
    </rPh>
    <rPh sb="217" eb="218">
      <t>ヒク</t>
    </rPh>
    <rPh sb="225" eb="227">
      <t>コンゴ</t>
    </rPh>
    <rPh sb="228" eb="229">
      <t>ヒ</t>
    </rPh>
    <rPh sb="230" eb="231">
      <t>ツヅ</t>
    </rPh>
    <rPh sb="232" eb="234">
      <t>ケイヒ</t>
    </rPh>
    <rPh sb="235" eb="237">
      <t>サクゲン</t>
    </rPh>
    <rPh sb="238" eb="240">
      <t>テキセイ</t>
    </rPh>
    <rPh sb="241" eb="243">
      <t>リョウキン</t>
    </rPh>
    <rPh sb="244" eb="246">
      <t>ミナオ</t>
    </rPh>
    <rPh sb="250" eb="252">
      <t>コウシン</t>
    </rPh>
    <rPh sb="252" eb="254">
      <t>ヒヨウ</t>
    </rPh>
    <rPh sb="255" eb="257">
      <t>カクホ</t>
    </rPh>
    <rPh sb="259" eb="262">
      <t>ケイカクテキ</t>
    </rPh>
    <rPh sb="263" eb="265">
      <t>カンロ</t>
    </rPh>
    <rPh sb="266" eb="268">
      <t>コウシン</t>
    </rPh>
    <rPh sb="269" eb="271">
      <t>ジッシ</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</si>
</sst>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0.59</c:v>
                </c:pt>
                <c:pt idx="2">
                  <c:v>0.23</c:v>
                </c:pt>
                <c:pt idx="3">
                  <c:v>0.37</c:v>
                </c:pt>
                <c:pt idx="4">
                  <c:v>0.31</c:v>
                </c:pt>
              </c:numCache>
            </c:numRef>
          </c:val>
          <c:extLst>
            <c:ext xmlns:c16="http://schemas.microsoft.com/office/drawing/2014/chart" uri="{C3380CC4-5D6E-409C-BE32-E72D297353CC}">
              <c16:uniqueId val="{00000000-1D9E-41E2-BCDA-3BBBF0EBE5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0.52</c:v>
                </c:pt>
              </c:numCache>
            </c:numRef>
          </c:val>
          <c:smooth val="0"/>
          <c:extLst>
            <c:ext xmlns:c16="http://schemas.microsoft.com/office/drawing/2014/chart" uri="{C3380CC4-5D6E-409C-BE32-E72D297353CC}">
              <c16:uniqueId val="{00000001-1D9E-41E2-BCDA-3BBBF0EBE5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61.43</c:v>
                </c:pt>
                <c:pt idx="1">
                  <c:v>62.45</c:v>
                </c:pt>
                <c:pt idx="2">
                  <c:v>61.4</c:v>
                </c:pt>
                <c:pt idx="3">
                  <c:v>84.88</c:v>
                </c:pt>
                <c:pt idx="4">
                  <c:v>82.23</c:v>
                </c:pt>
              </c:numCache>
            </c:numRef>
          </c:val>
          <c:extLst>
            <c:ext xmlns:c16="http://schemas.microsoft.com/office/drawing/2014/chart" uri="{C3380CC4-5D6E-409C-BE32-E72D297353CC}">
              <c16:uniqueId val="{00000000-C1ED-42E1-94B5-9886BE5C8C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60.34</c:v>
                </c:pt>
              </c:numCache>
            </c:numRef>
          </c:val>
          <c:smooth val="0"/>
          <c:extLst>
            <c:ext xmlns:c16="http://schemas.microsoft.com/office/drawing/2014/chart" uri="{C3380CC4-5D6E-409C-BE32-E72D297353CC}">
              <c16:uniqueId val="{00000001-C1ED-42E1-94B5-9886BE5C8C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92.63</c:v>
                </c:pt>
                <c:pt idx="1">
                  <c:v>91.05</c:v>
                </c:pt>
                <c:pt idx="2">
                  <c:v>93.2</c:v>
                </c:pt>
                <c:pt idx="3">
                  <c:v>92.37</c:v>
                </c:pt>
                <c:pt idx="4">
                  <c:v>94.45</c:v>
                </c:pt>
              </c:numCache>
            </c:numRef>
          </c:val>
          <c:extLst>
            <c:ext xmlns:c16="http://schemas.microsoft.com/office/drawing/2014/chart" uri="{C3380CC4-5D6E-409C-BE32-E72D297353CC}">
              <c16:uniqueId val="{00000000-F28F-41AD-8621-CE9989B59C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84.19</c:v>
                </c:pt>
              </c:numCache>
            </c:numRef>
          </c:val>
          <c:smooth val="0"/>
          <c:extLst>
            <c:ext xmlns:c16="http://schemas.microsoft.com/office/drawing/2014/chart" uri="{C3380CC4-5D6E-409C-BE32-E72D297353CC}">
              <c16:uniqueId val="{00000001-F28F-41AD-8621-CE9989B59C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107.48</c:v>
                </c:pt>
                <c:pt idx="1">
                  <c:v>106.72</c:v>
                </c:pt>
                <c:pt idx="2">
                  <c:v>111.04</c:v>
                </c:pt>
                <c:pt idx="3">
                  <c:v>128.71</c:v>
                </c:pt>
                <c:pt idx="4">
                  <c:v>121.96</c:v>
                </c:pt>
              </c:numCache>
            </c:numRef>
          </c:val>
          <c:extLst>
            <c:ext xmlns:c16="http://schemas.microsoft.com/office/drawing/2014/chart" uri="{C3380CC4-5D6E-409C-BE32-E72D297353CC}">
              <c16:uniqueId val="{00000000-DA0D-4089-A1DA-A9D5246542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109.23</c:v>
                </c:pt>
              </c:numCache>
            </c:numRef>
          </c:val>
          <c:smooth val="0"/>
          <c:extLst>
            <c:ext xmlns:c16="http://schemas.microsoft.com/office/drawing/2014/chart" uri="{C3380CC4-5D6E-409C-BE32-E72D297353CC}">
              <c16:uniqueId val="{00000001-DA0D-4089-A1DA-A9D5246542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53.53</c:v>
                </c:pt>
                <c:pt idx="1">
                  <c:v>54.87</c:v>
                </c:pt>
                <c:pt idx="2">
                  <c:v>55.38</c:v>
                </c:pt>
                <c:pt idx="3">
                  <c:v>56.07</c:v>
                </c:pt>
                <c:pt idx="4">
                  <c:v>57.4</c:v>
                </c:pt>
              </c:numCache>
            </c:numRef>
          </c:val>
          <c:extLst>
            <c:ext xmlns:c16="http://schemas.microsoft.com/office/drawing/2014/chart" uri="{C3380CC4-5D6E-409C-BE32-E72D297353CC}">
              <c16:uniqueId val="{00000000-A6E8-4C92-B731-084E3BF1A1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49.96</c:v>
                </c:pt>
              </c:numCache>
            </c:numRef>
          </c:val>
          <c:smooth val="0"/>
          <c:extLst>
            <c:ext xmlns:c16="http://schemas.microsoft.com/office/drawing/2014/chart" uri="{C3380CC4-5D6E-409C-BE32-E72D297353CC}">
              <c16:uniqueId val="{00000001-A6E8-4C92-B731-084E3BF1A1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5.95</c:v>
                </c:pt>
                <c:pt idx="1">
                  <c:v>5.82</c:v>
                </c:pt>
                <c:pt idx="2">
                  <c:v>6.25</c:v>
                </c:pt>
                <c:pt idx="3">
                  <c:v>8.75</c:v>
                </c:pt>
                <c:pt idx="4">
                  <c:v>11.37</c:v>
                </c:pt>
              </c:numCache>
            </c:numRef>
          </c:val>
          <c:extLst>
            <c:ext xmlns:c16="http://schemas.microsoft.com/office/drawing/2014/chart" uri="{C3380CC4-5D6E-409C-BE32-E72D297353CC}">
              <c16:uniqueId val="{00000000-F58A-46F8-8DFA-CB03A200B3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19.32</c:v>
                </c:pt>
              </c:numCache>
            </c:numRef>
          </c:val>
          <c:smooth val="0"/>
          <c:extLst>
            <c:ext xmlns:c16="http://schemas.microsoft.com/office/drawing/2014/chart" uri="{C3380CC4-5D6E-409C-BE32-E72D297353CC}">
              <c16:uniqueId val="{00000001-F58A-46F8-8DFA-CB03A200B3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0-4E5A-A379-66D73D5D6C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4.6900000000000004</c:v>
                </c:pt>
              </c:numCache>
            </c:numRef>
          </c:val>
          <c:smooth val="0"/>
          <c:extLst>
            <c:ext xmlns:c16="http://schemas.microsoft.com/office/drawing/2014/chart" uri="{C3380CC4-5D6E-409C-BE32-E72D297353CC}">
              <c16:uniqueId val="{00000001-C130-4E5A-A379-66D73D5D6C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272.45</c:v>
                </c:pt>
                <c:pt idx="1">
                  <c:v>284.48</c:v>
                </c:pt>
                <c:pt idx="2">
                  <c:v>294.82</c:v>
                </c:pt>
                <c:pt idx="3">
                  <c:v>338.64</c:v>
                </c:pt>
                <c:pt idx="4">
                  <c:v>287.38</c:v>
                </c:pt>
              </c:numCache>
            </c:numRef>
          </c:val>
          <c:extLst>
            <c:ext xmlns:c16="http://schemas.microsoft.com/office/drawing/2014/chart" uri="{C3380CC4-5D6E-409C-BE32-E72D297353CC}">
              <c16:uniqueId val="{00000000-3944-4699-BEEF-F6039CF782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338.02</c:v>
                </c:pt>
              </c:numCache>
            </c:numRef>
          </c:val>
          <c:smooth val="0"/>
          <c:extLst>
            <c:ext xmlns:c16="http://schemas.microsoft.com/office/drawing/2014/chart" uri="{C3380CC4-5D6E-409C-BE32-E72D297353CC}">
              <c16:uniqueId val="{00000001-3944-4699-BEEF-F6039CF782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433.14</c:v>
                </c:pt>
                <c:pt idx="1">
                  <c:v>433.09</c:v>
                </c:pt>
                <c:pt idx="2">
                  <c:v>425.58</c:v>
                </c:pt>
                <c:pt idx="3">
                  <c:v>366.19</c:v>
                </c:pt>
                <c:pt idx="4">
                  <c:v>345.39</c:v>
                </c:pt>
              </c:numCache>
            </c:numRef>
          </c:val>
          <c:extLst>
            <c:ext xmlns:c16="http://schemas.microsoft.com/office/drawing/2014/chart" uri="{C3380CC4-5D6E-409C-BE32-E72D297353CC}">
              <c16:uniqueId val="{00000000-ED9F-4800-BB4B-DA59D4B4C8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379.91</c:v>
                </c:pt>
              </c:numCache>
            </c:numRef>
          </c:val>
          <c:smooth val="0"/>
          <c:extLst>
            <c:ext xmlns:c16="http://schemas.microsoft.com/office/drawing/2014/chart" uri="{C3380CC4-5D6E-409C-BE32-E72D297353CC}">
              <c16:uniqueId val="{00000001-ED9F-4800-BB4B-DA59D4B4C8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103.98</c:v>
                </c:pt>
                <c:pt idx="1">
                  <c:v>103.04</c:v>
                </c:pt>
                <c:pt idx="2">
                  <c:v>108.1</c:v>
                </c:pt>
                <c:pt idx="3">
                  <c:v>127.9</c:v>
                </c:pt>
                <c:pt idx="4">
                  <c:v>120.07</c:v>
                </c:pt>
              </c:numCache>
            </c:numRef>
          </c:val>
          <c:extLst>
            <c:ext xmlns:c16="http://schemas.microsoft.com/office/drawing/2014/chart" uri="{C3380CC4-5D6E-409C-BE32-E72D297353CC}">
              <c16:uniqueId val="{00000000-701A-4D65-A5DF-7C80907FB0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98.3</c:v>
                </c:pt>
              </c:numCache>
            </c:numRef>
          </c:val>
          <c:smooth val="0"/>
          <c:extLst>
            <c:ext xmlns:c16="http://schemas.microsoft.com/office/drawing/2014/chart" uri="{C3380CC4-5D6E-409C-BE32-E72D297353CC}">
              <c16:uniqueId val="{00000001-701A-4D65-A5DF-7C80907FB0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181.56</c:v>
                </c:pt>
                <c:pt idx="1">
                  <c:v>183.35</c:v>
                </c:pt>
                <c:pt idx="2">
                  <c:v>174.79</c:v>
                </c:pt>
                <c:pt idx="3">
                  <c:v>170.76</c:v>
                </c:pt>
                <c:pt idx="4">
                  <c:v>184.96</c:v>
                </c:pt>
              </c:numCache>
            </c:numRef>
          </c:val>
          <c:extLst>
            <c:ext xmlns:c16="http://schemas.microsoft.com/office/drawing/2014/chart" uri="{C3380CC4-5D6E-409C-BE32-E72D297353CC}">
              <c16:uniqueId val="{00000000-9B41-48A8-B56F-4CD50F7312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173.7</c:v>
                </c:pt>
              </c:numCache>
            </c:numRef>
          </c:val>
          <c:smooth val="0"/>
          <c:extLst>
            <c:ext xmlns:c16="http://schemas.microsoft.com/office/drawing/2014/chart" uri="{C3380CC4-5D6E-409C-BE32-E72D297353CC}">
              <c16:uniqueId val="{00000001-9B41-48A8-B56F-4CD50F7312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0" zoomScaleNormal="80"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結城市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50540</v>
      </c>
      <c r="AM8" s="45"/>
      <c r="AN8" s="45"/>
      <c r="AO8" s="45"/>
      <c r="AP8" s="45"/>
      <c r="AQ8" s="45"/>
      <c r="AR8" s="45"/>
      <c r="AS8" s="45"/>
      <c r="AT8" s="46">
        <f>データ!$S$6</f>
        <v>65.760000000000005</v>
      </c>
      <c r="AU8" s="47"/>
      <c r="AV8" s="47"/>
      <c r="AW8" s="47"/>
      <c r="AX8" s="47"/>
      <c r="AY8" s="47"/>
      <c r="AZ8" s="47"/>
      <c r="BA8" s="47"/>
      <c r="BB8" s="48">
        <f>データ!$T$6</f>
        <v>768.55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55.99</v>
      </c>
      <c r="J10" s="47"/>
      <c r="K10" s="47"/>
      <c r="L10" s="47"/>
      <c r="M10" s="47"/>
      <c r="N10" s="47"/>
      <c r="O10" s="81"/>
      <c r="P10" s="48">
        <f>データ!$P$6</f>
        <v>98.64</v>
      </c>
      <c r="Q10" s="48"/>
      <c r="R10" s="48"/>
      <c r="S10" s="48"/>
      <c r="T10" s="48"/>
      <c r="U10" s="48"/>
      <c r="V10" s="48"/>
      <c r="W10" s="45">
        <f>データ!$Q$6</f>
        <v>4081</v>
      </c>
      <c r="X10" s="45"/>
      <c r="Y10" s="45"/>
      <c r="Z10" s="45"/>
      <c r="AA10" s="45"/>
      <c r="AB10" s="45"/>
      <c r="AC10" s="45"/>
      <c r="AD10" s="2"/>
      <c r="AE10" s="2"/>
      <c r="AF10" s="2"/>
      <c r="AG10" s="2"/>
      <c r="AH10" s="2"/>
      <c r="AI10" s="2"/>
      <c r="AJ10" s="2"/>
      <c r="AK10" s="2"/>
      <c r="AL10" s="45">
        <f>データ!$U$6</f>
        <v>49738</v>
      </c>
      <c r="AM10" s="45"/>
      <c r="AN10" s="45"/>
      <c r="AO10" s="45"/>
      <c r="AP10" s="45"/>
      <c r="AQ10" s="45"/>
      <c r="AR10" s="45"/>
      <c r="AS10" s="45"/>
      <c r="AT10" s="46">
        <f>データ!$V$6</f>
        <v>65.760000000000005</v>
      </c>
      <c r="AU10" s="47"/>
      <c r="AV10" s="47"/>
      <c r="AW10" s="47"/>
      <c r="AX10" s="47"/>
      <c r="AY10" s="47"/>
      <c r="AZ10" s="47"/>
      <c r="BA10" s="47"/>
      <c r="BB10" s="48">
        <f>データ!$W$6</f>
        <v>756.36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lV8zxLvInp54XNkfK1gi4Knv28LyvTFy2TsDsggO/hdRF+zl8pT+L7P9aCo0Wf3WTnSv4kqb8hgAQIWNBrPgw==" saltValue="Cl9zxYmsTOfVcoKSDo3i5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82074</v>
      </c>
      <c r="D6" s="20">
        <f t="shared" si="3"/>
        <v>46</v>
      </c>
      <c r="E6" s="20">
        <f t="shared" si="3"/>
        <v>1</v>
      </c>
      <c r="F6" s="20">
        <f t="shared" si="3"/>
        <v>0</v>
      </c>
      <c r="G6" s="20">
        <f t="shared" si="3"/>
        <v>1</v>
      </c>
      <c r="H6" s="20" t="str">
        <f t="shared" si="3"/>
        <v>茨城県　結城市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55.99</v>
      </c>
      <c r="P6" s="21">
        <f t="shared" si="3"/>
        <v>98.64</v>
      </c>
      <c r="Q6" s="21">
        <f t="shared" si="3"/>
        <v>4081</v>
      </c>
      <c r="R6" s="21">
        <f t="shared" si="3"/>
        <v>50540</v>
      </c>
      <c r="S6" s="21">
        <f t="shared" si="3"/>
        <v>65.760000000000005</v>
      </c>
      <c r="T6" s="21">
        <f t="shared" si="3"/>
        <v>768.55</v>
      </c>
      <c r="U6" s="21">
        <f t="shared" si="3"/>
        <v>49738</v>
      </c>
      <c r="V6" s="21">
        <f t="shared" si="3"/>
        <v>65.760000000000005</v>
      </c>
      <c r="W6" s="21">
        <f t="shared" si="3"/>
        <v>756.36</v>
      </c>
      <c r="X6" s="22">
        <f>IF(X7="",NA(),X7)</f>
        <v>107.48</v>
      </c>
      <c r="Y6" s="22">
        <f t="shared" ref="Y6:AG6" si="4">IF(Y7="",NA(),Y7)</f>
        <v>106.72</v>
      </c>
      <c r="Z6" s="22">
        <f t="shared" si="4"/>
        <v>111.04</v>
      </c>
      <c r="AA6" s="22">
        <f t="shared" si="4"/>
        <v>128.71</v>
      </c>
      <c r="AB6" s="22">
        <f t="shared" si="4"/>
        <v>121.96</v>
      </c>
      <c r="AC6" s="22">
        <f t="shared" si="4"/>
        <v>112.15</v>
      </c>
      <c r="AD6" s="22">
        <f t="shared" si="4"/>
        <v>111.44</v>
      </c>
      <c r="AE6" s="22">
        <f t="shared" si="4"/>
        <v>111.17</v>
      </c>
      <c r="AF6" s="22">
        <f t="shared" si="4"/>
        <v>110.91</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4.6900000000000004</v>
      </c>
      <c r="AS6" s="21" t="str">
        <f>IF(AS7="","",IF(AS7="-","【-】","【"&amp;SUBSTITUTE(TEXT(AS7,"#,##0.00"),"-","△")&amp;"】"))</f>
        <v>【1.30】</v>
      </c>
      <c r="AT6" s="22">
        <f>IF(AT7="",NA(),AT7)</f>
        <v>272.45</v>
      </c>
      <c r="AU6" s="22">
        <f t="shared" ref="AU6:BC6" si="6">IF(AU7="",NA(),AU7)</f>
        <v>284.48</v>
      </c>
      <c r="AV6" s="22">
        <f t="shared" si="6"/>
        <v>294.82</v>
      </c>
      <c r="AW6" s="22">
        <f t="shared" si="6"/>
        <v>338.64</v>
      </c>
      <c r="AX6" s="22">
        <f t="shared" si="6"/>
        <v>287.38</v>
      </c>
      <c r="AY6" s="22">
        <f t="shared" si="6"/>
        <v>355.5</v>
      </c>
      <c r="AZ6" s="22">
        <f t="shared" si="6"/>
        <v>349.83</v>
      </c>
      <c r="BA6" s="22">
        <f t="shared" si="6"/>
        <v>360.86</v>
      </c>
      <c r="BB6" s="22">
        <f t="shared" si="6"/>
        <v>350.79</v>
      </c>
      <c r="BC6" s="22">
        <f t="shared" si="6"/>
        <v>338.02</v>
      </c>
      <c r="BD6" s="21" t="str">
        <f>IF(BD7="","",IF(BD7="-","【-】","【"&amp;SUBSTITUTE(TEXT(BD7,"#,##0.00"),"-","△")&amp;"】"))</f>
        <v>【261.51】</v>
      </c>
      <c r="BE6" s="22">
        <f>IF(BE7="",NA(),BE7)</f>
        <v>433.14</v>
      </c>
      <c r="BF6" s="22">
        <f t="shared" ref="BF6:BN6" si="7">IF(BF7="",NA(),BF7)</f>
        <v>433.09</v>
      </c>
      <c r="BG6" s="22">
        <f t="shared" si="7"/>
        <v>425.58</v>
      </c>
      <c r="BH6" s="22">
        <f t="shared" si="7"/>
        <v>366.19</v>
      </c>
      <c r="BI6" s="22">
        <f t="shared" si="7"/>
        <v>345.39</v>
      </c>
      <c r="BJ6" s="22">
        <f t="shared" si="7"/>
        <v>312.58</v>
      </c>
      <c r="BK6" s="22">
        <f t="shared" si="7"/>
        <v>314.87</v>
      </c>
      <c r="BL6" s="22">
        <f t="shared" si="7"/>
        <v>309.27999999999997</v>
      </c>
      <c r="BM6" s="22">
        <f t="shared" si="7"/>
        <v>322.92</v>
      </c>
      <c r="BN6" s="22">
        <f t="shared" si="7"/>
        <v>379.91</v>
      </c>
      <c r="BO6" s="21" t="str">
        <f>IF(BO7="","",IF(BO7="-","【-】","【"&amp;SUBSTITUTE(TEXT(BO7,"#,##0.00"),"-","△")&amp;"】"))</f>
        <v>【265.16】</v>
      </c>
      <c r="BP6" s="22">
        <f>IF(BP7="",NA(),BP7)</f>
        <v>103.98</v>
      </c>
      <c r="BQ6" s="22">
        <f t="shared" ref="BQ6:BY6" si="8">IF(BQ7="",NA(),BQ7)</f>
        <v>103.04</v>
      </c>
      <c r="BR6" s="22">
        <f t="shared" si="8"/>
        <v>108.1</v>
      </c>
      <c r="BS6" s="22">
        <f t="shared" si="8"/>
        <v>127.9</v>
      </c>
      <c r="BT6" s="22">
        <f t="shared" si="8"/>
        <v>120.07</v>
      </c>
      <c r="BU6" s="22">
        <f t="shared" si="8"/>
        <v>104.57</v>
      </c>
      <c r="BV6" s="22">
        <f t="shared" si="8"/>
        <v>103.54</v>
      </c>
      <c r="BW6" s="22">
        <f t="shared" si="8"/>
        <v>103.32</v>
      </c>
      <c r="BX6" s="22">
        <f t="shared" si="8"/>
        <v>100.85</v>
      </c>
      <c r="BY6" s="22">
        <f t="shared" si="8"/>
        <v>98.3</v>
      </c>
      <c r="BZ6" s="21" t="str">
        <f>IF(BZ7="","",IF(BZ7="-","【-】","【"&amp;SUBSTITUTE(TEXT(BZ7,"#,##0.00"),"-","△")&amp;"】"))</f>
        <v>【102.35】</v>
      </c>
      <c r="CA6" s="22">
        <f>IF(CA7="",NA(),CA7)</f>
        <v>181.56</v>
      </c>
      <c r="CB6" s="22">
        <f t="shared" ref="CB6:CJ6" si="9">IF(CB7="",NA(),CB7)</f>
        <v>183.35</v>
      </c>
      <c r="CC6" s="22">
        <f t="shared" si="9"/>
        <v>174.79</v>
      </c>
      <c r="CD6" s="22">
        <f t="shared" si="9"/>
        <v>170.76</v>
      </c>
      <c r="CE6" s="22">
        <f t="shared" si="9"/>
        <v>184.96</v>
      </c>
      <c r="CF6" s="22">
        <f t="shared" si="9"/>
        <v>165.47</v>
      </c>
      <c r="CG6" s="22">
        <f t="shared" si="9"/>
        <v>167.46</v>
      </c>
      <c r="CH6" s="22">
        <f t="shared" si="9"/>
        <v>168.56</v>
      </c>
      <c r="CI6" s="22">
        <f t="shared" si="9"/>
        <v>167.1</v>
      </c>
      <c r="CJ6" s="22">
        <f t="shared" si="9"/>
        <v>173.7</v>
      </c>
      <c r="CK6" s="21" t="str">
        <f>IF(CK7="","",IF(CK7="-","【-】","【"&amp;SUBSTITUTE(TEXT(CK7,"#,##0.00"),"-","△")&amp;"】"))</f>
        <v>【167.74】</v>
      </c>
      <c r="CL6" s="22">
        <f>IF(CL7="",NA(),CL7)</f>
        <v>61.43</v>
      </c>
      <c r="CM6" s="22">
        <f t="shared" ref="CM6:CU6" si="10">IF(CM7="",NA(),CM7)</f>
        <v>62.45</v>
      </c>
      <c r="CN6" s="22">
        <f t="shared" si="10"/>
        <v>61.4</v>
      </c>
      <c r="CO6" s="22">
        <f t="shared" si="10"/>
        <v>84.88</v>
      </c>
      <c r="CP6" s="22">
        <f t="shared" si="10"/>
        <v>82.23</v>
      </c>
      <c r="CQ6" s="22">
        <f t="shared" si="10"/>
        <v>59.74</v>
      </c>
      <c r="CR6" s="22">
        <f t="shared" si="10"/>
        <v>59.46</v>
      </c>
      <c r="CS6" s="22">
        <f t="shared" si="10"/>
        <v>59.51</v>
      </c>
      <c r="CT6" s="22">
        <f t="shared" si="10"/>
        <v>59.91</v>
      </c>
      <c r="CU6" s="22">
        <f t="shared" si="10"/>
        <v>60.34</v>
      </c>
      <c r="CV6" s="21" t="str">
        <f>IF(CV7="","",IF(CV7="-","【-】","【"&amp;SUBSTITUTE(TEXT(CV7,"#,##0.00"),"-","△")&amp;"】"))</f>
        <v>【60.29】</v>
      </c>
      <c r="CW6" s="22">
        <f>IF(CW7="",NA(),CW7)</f>
        <v>92.63</v>
      </c>
      <c r="CX6" s="22">
        <f t="shared" ref="CX6:DF6" si="11">IF(CX7="",NA(),CX7)</f>
        <v>91.05</v>
      </c>
      <c r="CY6" s="22">
        <f t="shared" si="11"/>
        <v>93.2</v>
      </c>
      <c r="CZ6" s="22">
        <f t="shared" si="11"/>
        <v>92.37</v>
      </c>
      <c r="DA6" s="22">
        <f t="shared" si="11"/>
        <v>94.45</v>
      </c>
      <c r="DB6" s="22">
        <f t="shared" si="11"/>
        <v>87.28</v>
      </c>
      <c r="DC6" s="22">
        <f t="shared" si="11"/>
        <v>87.41</v>
      </c>
      <c r="DD6" s="22">
        <f t="shared" si="11"/>
        <v>87.08</v>
      </c>
      <c r="DE6" s="22">
        <f t="shared" si="11"/>
        <v>87.26</v>
      </c>
      <c r="DF6" s="22">
        <f t="shared" si="11"/>
        <v>84.19</v>
      </c>
      <c r="DG6" s="21" t="str">
        <f>IF(DG7="","",IF(DG7="-","【-】","【"&amp;SUBSTITUTE(TEXT(DG7,"#,##0.00"),"-","△")&amp;"】"))</f>
        <v>【90.12】</v>
      </c>
      <c r="DH6" s="22">
        <f>IF(DH7="",NA(),DH7)</f>
        <v>53.53</v>
      </c>
      <c r="DI6" s="22">
        <f t="shared" ref="DI6:DQ6" si="12">IF(DI7="",NA(),DI7)</f>
        <v>54.87</v>
      </c>
      <c r="DJ6" s="22">
        <f t="shared" si="12"/>
        <v>55.38</v>
      </c>
      <c r="DK6" s="22">
        <f t="shared" si="12"/>
        <v>56.07</v>
      </c>
      <c r="DL6" s="22">
        <f t="shared" si="12"/>
        <v>57.4</v>
      </c>
      <c r="DM6" s="22">
        <f t="shared" si="12"/>
        <v>46.94</v>
      </c>
      <c r="DN6" s="22">
        <f t="shared" si="12"/>
        <v>47.62</v>
      </c>
      <c r="DO6" s="22">
        <f t="shared" si="12"/>
        <v>48.55</v>
      </c>
      <c r="DP6" s="22">
        <f t="shared" si="12"/>
        <v>49.2</v>
      </c>
      <c r="DQ6" s="22">
        <f t="shared" si="12"/>
        <v>49.96</v>
      </c>
      <c r="DR6" s="21" t="str">
        <f>IF(DR7="","",IF(DR7="-","【-】","【"&amp;SUBSTITUTE(TEXT(DR7,"#,##0.00"),"-","△")&amp;"】"))</f>
        <v>【50.88】</v>
      </c>
      <c r="DS6" s="22">
        <f>IF(DS7="",NA(),DS7)</f>
        <v>5.95</v>
      </c>
      <c r="DT6" s="22">
        <f t="shared" ref="DT6:EB6" si="13">IF(DT7="",NA(),DT7)</f>
        <v>5.82</v>
      </c>
      <c r="DU6" s="22">
        <f t="shared" si="13"/>
        <v>6.25</v>
      </c>
      <c r="DV6" s="22">
        <f t="shared" si="13"/>
        <v>8.75</v>
      </c>
      <c r="DW6" s="22">
        <f t="shared" si="13"/>
        <v>11.37</v>
      </c>
      <c r="DX6" s="22">
        <f t="shared" si="13"/>
        <v>14.48</v>
      </c>
      <c r="DY6" s="22">
        <f t="shared" si="13"/>
        <v>16.27</v>
      </c>
      <c r="DZ6" s="22">
        <f t="shared" si="13"/>
        <v>17.11</v>
      </c>
      <c r="EA6" s="22">
        <f t="shared" si="13"/>
        <v>18.329999999999998</v>
      </c>
      <c r="EB6" s="22">
        <f t="shared" si="13"/>
        <v>19.32</v>
      </c>
      <c r="EC6" s="21" t="str">
        <f>IF(EC7="","",IF(EC7="-","【-】","【"&amp;SUBSTITUTE(TEXT(EC7,"#,##0.00"),"-","△")&amp;"】"))</f>
        <v>【22.30】</v>
      </c>
      <c r="ED6" s="22">
        <f>IF(ED7="",NA(),ED7)</f>
        <v>0.39</v>
      </c>
      <c r="EE6" s="22">
        <f t="shared" ref="EE6:EM6" si="14">IF(EE7="",NA(),EE7)</f>
        <v>0.59</v>
      </c>
      <c r="EF6" s="22">
        <f t="shared" si="14"/>
        <v>0.23</v>
      </c>
      <c r="EG6" s="22">
        <f t="shared" si="14"/>
        <v>0.37</v>
      </c>
      <c r="EH6" s="22">
        <f t="shared" si="14"/>
        <v>0.31</v>
      </c>
      <c r="EI6" s="22">
        <f t="shared" si="14"/>
        <v>0.75</v>
      </c>
      <c r="EJ6" s="22">
        <f t="shared" si="14"/>
        <v>0.63</v>
      </c>
      <c r="EK6" s="22">
        <f t="shared" si="14"/>
        <v>0.63</v>
      </c>
      <c r="EL6" s="22">
        <f t="shared" si="14"/>
        <v>0.6</v>
      </c>
      <c r="EM6" s="22">
        <f t="shared" si="14"/>
        <v>0.52</v>
      </c>
      <c r="EN6" s="21" t="str">
        <f>IF(EN7="","",IF(EN7="-","【-】","【"&amp;SUBSTITUTE(TEXT(EN7,"#,##0.00"),"-","△")&amp;"】"))</f>
        <v>【0.66】</v>
      </c>
    </row>
    <row r="7" spans="1:144" s="23" customFormat="1" x14ac:dyDescent="0.15">
      <c r="A7" s="15"/>
      <c r="B7" s="24">
        <v>2021</v>
      </c>
      <c r="C7" s="24">
        <v>82074</v>
      </c>
      <c r="D7" s="24">
        <v>46</v>
      </c>
      <c r="E7" s="24">
        <v>1</v>
      </c>
      <c r="F7" s="24">
        <v>0</v>
      </c>
      <c r="G7" s="24">
        <v>1</v>
      </c>
      <c r="H7" s="24" t="s">
        <v>93</v>
      </c>
      <c r="I7" s="24" t="s">
        <v>94</v>
      </c>
      <c r="J7" s="24" t="s">
        <v>95</v>
      </c>
      <c r="K7" s="24" t="s">
        <v>96</v>
      </c>
      <c r="L7" s="24" t="s">
        <v>97</v>
      </c>
      <c r="M7" s="24" t="s">
        <v>98</v>
      </c>
      <c r="N7" s="25" t="s">
        <v>99</v>
      </c>
      <c r="O7" s="25">
        <v>55.99</v>
      </c>
      <c r="P7" s="25">
        <v>98.64</v>
      </c>
      <c r="Q7" s="25">
        <v>4081</v>
      </c>
      <c r="R7" s="25">
        <v>50540</v>
      </c>
      <c r="S7" s="25">
        <v>65.760000000000005</v>
      </c>
      <c r="T7" s="25">
        <v>768.55</v>
      </c>
      <c r="U7" s="25">
        <v>49738</v>
      </c>
      <c r="V7" s="25">
        <v>65.760000000000005</v>
      </c>
      <c r="W7" s="25">
        <v>756.36</v>
      </c>
      <c r="X7" s="25">
        <v>107.48</v>
      </c>
      <c r="Y7" s="25">
        <v>106.72</v>
      </c>
      <c r="Z7" s="25">
        <v>111.04</v>
      </c>
      <c r="AA7" s="25">
        <v>128.71</v>
      </c>
      <c r="AB7" s="25">
        <v>121.96</v>
      </c>
      <c r="AC7" s="25">
        <v>112.15</v>
      </c>
      <c r="AD7" s="25">
        <v>111.44</v>
      </c>
      <c r="AE7" s="25">
        <v>111.17</v>
      </c>
      <c r="AF7" s="25">
        <v>110.91</v>
      </c>
      <c r="AG7" s="25">
        <v>109.23</v>
      </c>
      <c r="AH7" s="25">
        <v>111.39</v>
      </c>
      <c r="AI7" s="25">
        <v>0</v>
      </c>
      <c r="AJ7" s="25">
        <v>0</v>
      </c>
      <c r="AK7" s="25">
        <v>0</v>
      </c>
      <c r="AL7" s="25">
        <v>0</v>
      </c>
      <c r="AM7" s="25">
        <v>0</v>
      </c>
      <c r="AN7" s="25">
        <v>1</v>
      </c>
      <c r="AO7" s="25">
        <v>1.03</v>
      </c>
      <c r="AP7" s="25">
        <v>0.78</v>
      </c>
      <c r="AQ7" s="25">
        <v>0.92</v>
      </c>
      <c r="AR7" s="25">
        <v>4.6900000000000004</v>
      </c>
      <c r="AS7" s="25">
        <v>1.3</v>
      </c>
      <c r="AT7" s="25">
        <v>272.45</v>
      </c>
      <c r="AU7" s="25">
        <v>284.48</v>
      </c>
      <c r="AV7" s="25">
        <v>294.82</v>
      </c>
      <c r="AW7" s="25">
        <v>338.64</v>
      </c>
      <c r="AX7" s="25">
        <v>287.38</v>
      </c>
      <c r="AY7" s="25">
        <v>355.5</v>
      </c>
      <c r="AZ7" s="25">
        <v>349.83</v>
      </c>
      <c r="BA7" s="25">
        <v>360.86</v>
      </c>
      <c r="BB7" s="25">
        <v>350.79</v>
      </c>
      <c r="BC7" s="25">
        <v>338.02</v>
      </c>
      <c r="BD7" s="25">
        <v>261.51</v>
      </c>
      <c r="BE7" s="25">
        <v>433.14</v>
      </c>
      <c r="BF7" s="25">
        <v>433.09</v>
      </c>
      <c r="BG7" s="25">
        <v>425.58</v>
      </c>
      <c r="BH7" s="25">
        <v>366.19</v>
      </c>
      <c r="BI7" s="25">
        <v>345.39</v>
      </c>
      <c r="BJ7" s="25">
        <v>312.58</v>
      </c>
      <c r="BK7" s="25">
        <v>314.87</v>
      </c>
      <c r="BL7" s="25">
        <v>309.27999999999997</v>
      </c>
      <c r="BM7" s="25">
        <v>322.92</v>
      </c>
      <c r="BN7" s="25">
        <v>379.91</v>
      </c>
      <c r="BO7" s="25">
        <v>265.16000000000003</v>
      </c>
      <c r="BP7" s="25">
        <v>103.98</v>
      </c>
      <c r="BQ7" s="25">
        <v>103.04</v>
      </c>
      <c r="BR7" s="25">
        <v>108.1</v>
      </c>
      <c r="BS7" s="25">
        <v>127.9</v>
      </c>
      <c r="BT7" s="25">
        <v>120.07</v>
      </c>
      <c r="BU7" s="25">
        <v>104.57</v>
      </c>
      <c r="BV7" s="25">
        <v>103.54</v>
      </c>
      <c r="BW7" s="25">
        <v>103.32</v>
      </c>
      <c r="BX7" s="25">
        <v>100.85</v>
      </c>
      <c r="BY7" s="25">
        <v>98.3</v>
      </c>
      <c r="BZ7" s="25">
        <v>102.35</v>
      </c>
      <c r="CA7" s="25">
        <v>181.56</v>
      </c>
      <c r="CB7" s="25">
        <v>183.35</v>
      </c>
      <c r="CC7" s="25">
        <v>174.79</v>
      </c>
      <c r="CD7" s="25">
        <v>170.76</v>
      </c>
      <c r="CE7" s="25">
        <v>184.96</v>
      </c>
      <c r="CF7" s="25">
        <v>165.47</v>
      </c>
      <c r="CG7" s="25">
        <v>167.46</v>
      </c>
      <c r="CH7" s="25">
        <v>168.56</v>
      </c>
      <c r="CI7" s="25">
        <v>167.1</v>
      </c>
      <c r="CJ7" s="25">
        <v>173.7</v>
      </c>
      <c r="CK7" s="25">
        <v>167.74</v>
      </c>
      <c r="CL7" s="25">
        <v>61.43</v>
      </c>
      <c r="CM7" s="25">
        <v>62.45</v>
      </c>
      <c r="CN7" s="25">
        <v>61.4</v>
      </c>
      <c r="CO7" s="25">
        <v>84.88</v>
      </c>
      <c r="CP7" s="25">
        <v>82.23</v>
      </c>
      <c r="CQ7" s="25">
        <v>59.74</v>
      </c>
      <c r="CR7" s="25">
        <v>59.46</v>
      </c>
      <c r="CS7" s="25">
        <v>59.51</v>
      </c>
      <c r="CT7" s="25">
        <v>59.91</v>
      </c>
      <c r="CU7" s="25">
        <v>60.34</v>
      </c>
      <c r="CV7" s="25">
        <v>60.29</v>
      </c>
      <c r="CW7" s="25">
        <v>92.63</v>
      </c>
      <c r="CX7" s="25">
        <v>91.05</v>
      </c>
      <c r="CY7" s="25">
        <v>93.2</v>
      </c>
      <c r="CZ7" s="25">
        <v>92.37</v>
      </c>
      <c r="DA7" s="25">
        <v>94.45</v>
      </c>
      <c r="DB7" s="25">
        <v>87.28</v>
      </c>
      <c r="DC7" s="25">
        <v>87.41</v>
      </c>
      <c r="DD7" s="25">
        <v>87.08</v>
      </c>
      <c r="DE7" s="25">
        <v>87.26</v>
      </c>
      <c r="DF7" s="25">
        <v>84.19</v>
      </c>
      <c r="DG7" s="25">
        <v>90.12</v>
      </c>
      <c r="DH7" s="25">
        <v>53.53</v>
      </c>
      <c r="DI7" s="25">
        <v>54.87</v>
      </c>
      <c r="DJ7" s="25">
        <v>55.38</v>
      </c>
      <c r="DK7" s="25">
        <v>56.07</v>
      </c>
      <c r="DL7" s="25">
        <v>57.4</v>
      </c>
      <c r="DM7" s="25">
        <v>46.94</v>
      </c>
      <c r="DN7" s="25">
        <v>47.62</v>
      </c>
      <c r="DO7" s="25">
        <v>48.55</v>
      </c>
      <c r="DP7" s="25">
        <v>49.2</v>
      </c>
      <c r="DQ7" s="25">
        <v>49.96</v>
      </c>
      <c r="DR7" s="25">
        <v>50.88</v>
      </c>
      <c r="DS7" s="25">
        <v>5.95</v>
      </c>
      <c r="DT7" s="25">
        <v>5.82</v>
      </c>
      <c r="DU7" s="25">
        <v>6.25</v>
      </c>
      <c r="DV7" s="25">
        <v>8.75</v>
      </c>
      <c r="DW7" s="25">
        <v>11.37</v>
      </c>
      <c r="DX7" s="25">
        <v>14.48</v>
      </c>
      <c r="DY7" s="25">
        <v>16.27</v>
      </c>
      <c r="DZ7" s="25">
        <v>17.11</v>
      </c>
      <c r="EA7" s="25">
        <v>18.329999999999998</v>
      </c>
      <c r="EB7" s="25">
        <v>19.32</v>
      </c>
      <c r="EC7" s="25">
        <v>22.3</v>
      </c>
      <c r="ED7" s="25">
        <v>0.39</v>
      </c>
      <c r="EE7" s="25">
        <v>0.59</v>
      </c>
      <c r="EF7" s="25">
        <v>0.23</v>
      </c>
      <c r="EG7" s="25">
        <v>0.37</v>
      </c>
      <c r="EH7" s="25">
        <v>0.31</v>
      </c>
      <c r="EI7" s="25">
        <v>0.75</v>
      </c>
      <c r="EJ7" s="25">
        <v>0.63</v>
      </c>
      <c r="EK7" s="25">
        <v>0.63</v>
      </c>
      <c r="EL7" s="25">
        <v>0.6</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2022-12-01T00:54:29Z</dcterms:created>
  <dcterms:modified xsi:type="dcterms:W3CDTF">2023-02-08T01:47:08Z</dcterms:modified>
  <cp:category/>
</cp:coreProperties>
</file>