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05_石岡市\"/>
    </mc:Choice>
  </mc:AlternateContent>
  <workbookProtection workbookAlgorithmName="SHA-512" workbookHashValue="FnsLnRcBeV5I2Cxf2xloM45VfwZb1rC90hukGAwqyQZLX48OVU8pqNNOylK40/HJ6jbXR2u1sNWXG9VDNaSVSQ==" workbookSaltValue="fvy7BegouIAV/5sawKV7L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<sst xmlns="http://schemas.openxmlformats.org/spreadsheetml/2006/main" count="297" uniqueCount="116">
  <si>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</si>
  <si>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</si>
  <si>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</si>
  <si>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</si>
  <si>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</si>
  <si>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</si>
  <si>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</si>
  <si>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</si>
  <si>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</si>
  <si>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</si>
  <si>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</si>
  <si>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</si>
  <si>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</si>
  <si>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</si>
  <si>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</si>
  <si>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</si>
  <si>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</si>
  <si>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</si>
  <si>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</si>
  <si>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</si>
  <si>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</si>
  <si>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</si>
  <si>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</si>
  <si>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</si>
  <si>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</si>
  <si>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</si>
  <si>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</si>
  <si>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</si>
  <si>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</si>
  <si>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</si>
  <si>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</si>
  <si>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</si>
  <si>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</si>
  <si>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</si>
  <si>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</si>
  <si>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</si>
  <si>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</si>
  <si>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</si>
  <si>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</si>
  <si>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</si>
  <si>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</si>
  <si>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</si>
  <si>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</si>
  <si>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</si>
  <si>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</si>
  <si>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</si>
  <si>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</si>
  <si>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</si>
  <si>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</si>
  <si>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</si>
  <si>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</si>
  <si>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</si>
  <si>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</si>
  <si>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</si>
  <si>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</si>
  <si>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</si>
  <si>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</si>
  <si>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</si>
  <si>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</si>
  <si>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</si>
  <si>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</si>
  <si>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</si>
  <si>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</si>
  <si>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</si>
  <si>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</si>
  <si>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</si>
  <si>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</si>
  <si>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</si>
  <si>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</si>
  <si>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</si>
  <si>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</si>
  <si>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</si>
  <si>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</si>
  <si>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</si>
  <si>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</si>
  <si>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</si>
  <si>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</si>
  <si>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</si>
  <si>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</si>
  <si>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</si>
  <si>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</si>
  <si>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</si>
  <si>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</si>
  <si>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</si>
  <si>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</si>
  <si>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</si>
  <si>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</si>
  <si>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</si>
  <si>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</si>
  <si>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</si>
  <si>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</si>
  <si>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</si>
  <si>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</si>
  <si>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</si>
  <si>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</si>
  <si>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</si>
  <si>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石岡市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</si>
  <si>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</si>
  <si>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</si>
  <si>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</si>
  <si>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</si>
  <si>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</si>
  <si>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</si>
  <si>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</si>
  <si>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</si>
  <si>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</si>
  <si>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</si>
  <si>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</si>
  <si>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</si>
  <si>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</si>
  <si>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</si>
  <si>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</si>
  <si>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</si>
  <si>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業集落排水事業は，先行的に施設整備を行う事業であり，下水道施設建設に要した経費の回収に長い年月を要するため，今後も経費の縮減を図り，供用開始後は水洗化率向上に努め，有収水量を確保し，下水道施設利用率を高め，収益を向上させていく事が必要である。
　また，農業集落排水施設の老朽化による更新・改良に伴い投資増も見込まれることから，機能診断の実施，最適化整備構想，長寿命化計画等に基づき，適時，更新・改良を進める事も必要である。</t>
    <rPh sb="1" eb="3">
      <t>ノウギョウ</t>
    </rPh>
    <rPh sb="3" eb="5">
      <t>シュウラク</t>
    </rPh>
    <rPh sb="5" eb="7">
      <t>ハイスイ</t>
    </rPh>
    <rPh sb="128" eb="130">
      <t>ノウギョウ</t>
    </rPh>
    <rPh sb="130" eb="132">
      <t>シュウラク</t>
    </rPh>
    <rPh sb="132" eb="134">
      <t>ハイスイ</t>
    </rPh>
    <rPh sb="165" eb="167">
      <t>キノウ</t>
    </rPh>
    <rPh sb="167" eb="169">
      <t>シンダン</t>
    </rPh>
    <rPh sb="170" eb="172">
      <t>ジッシ</t>
    </rPh>
    <rPh sb="173" eb="176">
      <t>サイテキカ</t>
    </rPh>
    <rPh sb="176" eb="178">
      <t>セイビ</t>
    </rPh>
    <rPh sb="178" eb="180">
      <t>コウソウ</t>
    </rPh>
    <rPh sb="181" eb="185">
      <t>チョウジュミョウカ</t>
    </rPh>
    <rPh sb="185" eb="187">
      <t>ケイカク</t>
    </rPh>
    <rPh sb="187" eb="188">
      <t>トウ</t>
    </rPh>
    <phoneticPr fontId="4"/>
  </si>
  <si>
    <t>①有形固定資産減価償却率6.47%は，法定耐用年数に近い資産が少ない事を示している。要因としては，施設の改築を適宜，実施してきた事によるものと考えられる。今後も，計画的な施設改築等を推進する必要がある。
②管渠老朽化率0.00%は，法定耐用年数を超えた管渠延長が無いことを示しているが，今後老朽化を迎える管渠の更新・改良時期が到来することから計画的な，更新・改良を推進する必要がある。
③管渠改修率0.00%は，令和３年度に更新した管渠延長が無いことを示しているが，今後老朽化を迎える管渠の更新・改良時期が到来することから計画的な，更新・改良を推進する必要がある。</t>
    <rPh sb="81" eb="84">
      <t>ケイカクテキ</t>
    </rPh>
    <rPh sb="145" eb="148">
      <t>ロウキュウカ</t>
    </rPh>
    <rPh sb="149" eb="150">
      <t>ムカ</t>
    </rPh>
    <rPh sb="152" eb="154">
      <t>カンキョ</t>
    </rPh>
    <rPh sb="155" eb="157">
      <t>コウシン</t>
    </rPh>
    <rPh sb="158" eb="160">
      <t>カイリョウ</t>
    </rPh>
    <rPh sb="160" eb="162">
      <t>ジキ</t>
    </rPh>
    <rPh sb="163" eb="165">
      <t>トウライ</t>
    </rPh>
    <rPh sb="173" eb="174">
      <t>テキ</t>
    </rPh>
    <rPh sb="176" eb="178">
      <t>コウシン</t>
    </rPh>
    <rPh sb="179" eb="181">
      <t>カイリョウ</t>
    </rPh>
    <phoneticPr fontId="4"/>
  </si>
  <si>
    <t>①経営収支比率は126.73%であり,経常費用が経常収益内で賄えている。
③流動比率17.79%は,流動負債が賄えていない事を示しているが，将来，償還等の原資を使用料収入等により得ることが予定されている。
④企業債残高対事業規模比率0.00%の要因は，企業債の償還が一般会計負担となっているためである。
⑤経費回収率33.67%は，汚水処理に係る費用が使用料以外の収入で賄われている事を示しているが，今後も，経費も縮減を図りつつ，水洗化率向上を図り，有収水量を確保し，収益を向上させていく事が必要である。
⑥汚水処理原価354.99円は，類似団体平均値と比較して高い値となっている。今後も経費の縮減を図り，健全経営を進めていく事が必要である。
⑦施設利用率33.97%は，類似団体平均値と比較して低い値となっている。要因としては，水洗化率が低いこと等が挙げられる。今後も水洗化率向上に努め，有収水量を確保し，施設利用率を高める事が必要である。
⑧水洗化率74.68%は，類似団体平均値と比較して低い値となっている。今後も戸別訪問や広報紙掲載等を重点的に実施し，水洗化率向上に努めていく事が必要である。</t>
    <rPh sb="26" eb="28">
      <t>シュウエキ</t>
    </rPh>
    <rPh sb="126" eb="128">
      <t>キギョウ</t>
    </rPh>
    <rPh sb="128" eb="129">
      <t>サイ</t>
    </rPh>
    <rPh sb="130" eb="132">
      <t>ショウカン</t>
    </rPh>
    <rPh sb="266" eb="267">
      <t>エン</t>
    </rPh>
    <rPh sb="277" eb="279">
      <t>ヒカク</t>
    </rPh>
    <rPh sb="281" eb="282">
      <t>タカ</t>
    </rPh>
    <rPh sb="291" eb="293">
      <t>コンゴ</t>
    </rPh>
    <rPh sb="365" eb="368">
      <t>スイセンカ</t>
    </rPh>
    <rPh sb="368" eb="369">
      <t>リツ</t>
    </rPh>
    <rPh sb="370" eb="371">
      <t>ヒク</t>
    </rPh>
    <rPh sb="382" eb="384">
      <t>コンゴ</t>
    </rPh>
    <rPh sb="385" eb="388">
      <t>スイセンカ</t>
    </rPh>
    <rPh sb="388" eb="389">
      <t>リツ</t>
    </rPh>
    <rPh sb="389" eb="391">
      <t>コウジョウ</t>
    </rPh>
    <rPh sb="392" eb="393">
      <t>ツト</t>
    </rPh>
    <rPh sb="443" eb="445">
      <t>ヒカク</t>
    </rPh>
    <rPh sb="447" eb="448">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</si>
</sst>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BAA-4ECC-87C9-9EEA32495F1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5BAA-4ECC-87C9-9EEA32495F1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31.83</c:v>
                </c:pt>
                <c:pt idx="4">
                  <c:v>33.97</c:v>
                </c:pt>
              </c:numCache>
            </c:numRef>
          </c:val>
          <c:extLst>
            <c:ext xmlns:c16="http://schemas.microsoft.com/office/drawing/2014/chart" uri="{C3380CC4-5D6E-409C-BE32-E72D297353CC}">
              <c16:uniqueId val="{00000000-993D-4C49-BA36-B29996852A7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993D-4C49-BA36-B29996852A7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73.44</c:v>
                </c:pt>
                <c:pt idx="4">
                  <c:v>74.680000000000007</c:v>
                </c:pt>
              </c:numCache>
            </c:numRef>
          </c:val>
          <c:extLst>
            <c:ext xmlns:c16="http://schemas.microsoft.com/office/drawing/2014/chart" uri="{C3380CC4-5D6E-409C-BE32-E72D297353CC}">
              <c16:uniqueId val="{00000000-8C42-4140-942A-7C4CF204E95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8C42-4140-942A-7C4CF204E95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131.87</c:v>
                </c:pt>
                <c:pt idx="4">
                  <c:v>126.73</c:v>
                </c:pt>
              </c:numCache>
            </c:numRef>
          </c:val>
          <c:extLst>
            <c:ext xmlns:c16="http://schemas.microsoft.com/office/drawing/2014/chart" uri="{C3380CC4-5D6E-409C-BE32-E72D297353CC}">
              <c16:uniqueId val="{00000000-73D8-4AD3-AC08-D0FA477FF2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73D8-4AD3-AC08-D0FA477FF2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3.34</c:v>
                </c:pt>
                <c:pt idx="4">
                  <c:v>6.47</c:v>
                </c:pt>
              </c:numCache>
            </c:numRef>
          </c:val>
          <c:extLst>
            <c:ext xmlns:c16="http://schemas.microsoft.com/office/drawing/2014/chart" uri="{C3380CC4-5D6E-409C-BE32-E72D297353CC}">
              <c16:uniqueId val="{00000000-F195-4A56-9F4F-83A3156078C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F195-4A56-9F4F-83A3156078C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A86-4BD2-8DBA-49EEE41D098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A86-4BD2-8DBA-49EEE41D098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DC2-4D53-8FE2-E96D24AB7B2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2DC2-4D53-8FE2-E96D24AB7B2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22.6</c:v>
                </c:pt>
                <c:pt idx="4">
                  <c:v>17.79</c:v>
                </c:pt>
              </c:numCache>
            </c:numRef>
          </c:val>
          <c:extLst>
            <c:ext xmlns:c16="http://schemas.microsoft.com/office/drawing/2014/chart" uri="{C3380CC4-5D6E-409C-BE32-E72D297353CC}">
              <c16:uniqueId val="{00000000-FC7E-4CFC-8245-36CF1C0AFF2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FC7E-4CFC-8245-36CF1C0AFF2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86B-424C-BF91-B94BFE23E97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586B-424C-BF91-B94BFE23E97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34.29</c:v>
                </c:pt>
                <c:pt idx="4">
                  <c:v>33.67</c:v>
                </c:pt>
              </c:numCache>
            </c:numRef>
          </c:val>
          <c:extLst>
            <c:ext xmlns:c16="http://schemas.microsoft.com/office/drawing/2014/chart" uri="{C3380CC4-5D6E-409C-BE32-E72D297353CC}">
              <c16:uniqueId val="{00000000-B192-4EDB-85FF-99973F0D9D2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B192-4EDB-85FF-99973F0D9D2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365.18</c:v>
                </c:pt>
                <c:pt idx="4">
                  <c:v>354.99</c:v>
                </c:pt>
              </c:numCache>
            </c:numRef>
          </c:val>
          <c:extLst>
            <c:ext xmlns:c16="http://schemas.microsoft.com/office/drawing/2014/chart" uri="{C3380CC4-5D6E-409C-BE32-E72D297353CC}">
              <c16:uniqueId val="{00000000-B219-4AEA-AAE5-9BF3F252C07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B219-4AEA-AAE5-9BF3F252C07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石岡市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72680</v>
      </c>
      <c r="AM8" s="46"/>
      <c r="AN8" s="46"/>
      <c r="AO8" s="46"/>
      <c r="AP8" s="46"/>
      <c r="AQ8" s="46"/>
      <c r="AR8" s="46"/>
      <c r="AS8" s="46"/>
      <c r="AT8" s="45">
        <f>データ!T6</f>
        <v>215.53</v>
      </c>
      <c r="AU8" s="45"/>
      <c r="AV8" s="45"/>
      <c r="AW8" s="45"/>
      <c r="AX8" s="45"/>
      <c r="AY8" s="45"/>
      <c r="AZ8" s="45"/>
      <c r="BA8" s="45"/>
      <c r="BB8" s="45">
        <f>データ!U6</f>
        <v>337.22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70.72</v>
      </c>
      <c r="J10" s="45"/>
      <c r="K10" s="45"/>
      <c r="L10" s="45"/>
      <c r="M10" s="45"/>
      <c r="N10" s="45"/>
      <c r="O10" s="45"/>
      <c r="P10" s="45">
        <f>データ!P6</f>
        <v>6.56</v>
      </c>
      <c r="Q10" s="45"/>
      <c r="R10" s="45"/>
      <c r="S10" s="45"/>
      <c r="T10" s="45"/>
      <c r="U10" s="45"/>
      <c r="V10" s="45"/>
      <c r="W10" s="45">
        <f>データ!Q6</f>
        <v>95.67</v>
      </c>
      <c r="X10" s="45"/>
      <c r="Y10" s="45"/>
      <c r="Z10" s="45"/>
      <c r="AA10" s="45"/>
      <c r="AB10" s="45"/>
      <c r="AC10" s="45"/>
      <c r="AD10" s="46">
        <f>データ!R6</f>
        <v>2750</v>
      </c>
      <c r="AE10" s="46"/>
      <c r="AF10" s="46"/>
      <c r="AG10" s="46"/>
      <c r="AH10" s="46"/>
      <c r="AI10" s="46"/>
      <c r="AJ10" s="46"/>
      <c r="AK10" s="2"/>
      <c r="AL10" s="46">
        <f>データ!V6</f>
        <v>4743</v>
      </c>
      <c r="AM10" s="46"/>
      <c r="AN10" s="46"/>
      <c r="AO10" s="46"/>
      <c r="AP10" s="46"/>
      <c r="AQ10" s="46"/>
      <c r="AR10" s="46"/>
      <c r="AS10" s="46"/>
      <c r="AT10" s="45">
        <f>データ!W6</f>
        <v>4.96</v>
      </c>
      <c r="AU10" s="45"/>
      <c r="AV10" s="45"/>
      <c r="AW10" s="45"/>
      <c r="AX10" s="45"/>
      <c r="AY10" s="45"/>
      <c r="AZ10" s="45"/>
      <c r="BA10" s="45"/>
      <c r="BB10" s="45">
        <f>データ!X6</f>
        <v>956.25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YTrmWg2FFkYbgClXHp1WLFsTmvD/ffYgyhlX0Fifv8RlvgmASqnifdorukkQuCcjKSoWvZmilrM+lVVFcFjjnA==" saltValue="pTomJIalLFwoJhZS573R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82058</v>
      </c>
      <c r="D6" s="19">
        <f t="shared" si="3"/>
        <v>46</v>
      </c>
      <c r="E6" s="19">
        <f t="shared" si="3"/>
        <v>17</v>
      </c>
      <c r="F6" s="19">
        <f t="shared" si="3"/>
        <v>5</v>
      </c>
      <c r="G6" s="19">
        <f t="shared" si="3"/>
        <v>0</v>
      </c>
      <c r="H6" s="19" t="str">
        <f t="shared" si="3"/>
        <v>茨城県　石岡市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70.72</v>
      </c>
      <c r="P6" s="20">
        <f t="shared" si="3"/>
        <v>6.56</v>
      </c>
      <c r="Q6" s="20">
        <f t="shared" si="3"/>
        <v>95.67</v>
      </c>
      <c r="R6" s="20">
        <f t="shared" si="3"/>
        <v>2750</v>
      </c>
      <c r="S6" s="20">
        <f t="shared" si="3"/>
        <v>72680</v>
      </c>
      <c r="T6" s="20">
        <f t="shared" si="3"/>
        <v>215.53</v>
      </c>
      <c r="U6" s="20">
        <f t="shared" si="3"/>
        <v>337.22</v>
      </c>
      <c r="V6" s="20">
        <f t="shared" si="3"/>
        <v>4743</v>
      </c>
      <c r="W6" s="20">
        <f t="shared" si="3"/>
        <v>4.96</v>
      </c>
      <c r="X6" s="20">
        <f t="shared" si="3"/>
        <v>956.25</v>
      </c>
      <c r="Y6" s="21" t="str">
        <f>IF(Y7="",NA(),Y7)</f>
        <v>-</v>
      </c>
      <c r="Z6" s="21" t="str">
        <f t="shared" ref="Z6:AH6" si="4">IF(Z7="",NA(),Z7)</f>
        <v>-</v>
      </c>
      <c r="AA6" s="21" t="str">
        <f t="shared" si="4"/>
        <v>-</v>
      </c>
      <c r="AB6" s="21">
        <f t="shared" si="4"/>
        <v>131.87</v>
      </c>
      <c r="AC6" s="21">
        <f t="shared" si="4"/>
        <v>126.73</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22.6</v>
      </c>
      <c r="AY6" s="21">
        <f t="shared" si="6"/>
        <v>17.79</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34.29</v>
      </c>
      <c r="BU6" s="21">
        <f t="shared" si="8"/>
        <v>33.67</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365.18</v>
      </c>
      <c r="CF6" s="21">
        <f t="shared" si="9"/>
        <v>354.99</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31.83</v>
      </c>
      <c r="CQ6" s="21">
        <f t="shared" si="10"/>
        <v>33.97</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73.44</v>
      </c>
      <c r="DB6" s="21">
        <f t="shared" si="11"/>
        <v>74.680000000000007</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3.34</v>
      </c>
      <c r="DM6" s="21">
        <f t="shared" si="12"/>
        <v>6.47</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82058</v>
      </c>
      <c r="D7" s="23">
        <v>46</v>
      </c>
      <c r="E7" s="23">
        <v>17</v>
      </c>
      <c r="F7" s="23">
        <v>5</v>
      </c>
      <c r="G7" s="23">
        <v>0</v>
      </c>
      <c r="H7" s="23" t="s">
        <v>96</v>
      </c>
      <c r="I7" s="23" t="s">
        <v>97</v>
      </c>
      <c r="J7" s="23" t="s">
        <v>98</v>
      </c>
      <c r="K7" s="23" t="s">
        <v>99</v>
      </c>
      <c r="L7" s="23" t="s">
        <v>100</v>
      </c>
      <c r="M7" s="23" t="s">
        <v>101</v>
      </c>
      <c r="N7" s="24" t="s">
        <v>102</v>
      </c>
      <c r="O7" s="24">
        <v>70.72</v>
      </c>
      <c r="P7" s="24">
        <v>6.56</v>
      </c>
      <c r="Q7" s="24">
        <v>95.67</v>
      </c>
      <c r="R7" s="24">
        <v>2750</v>
      </c>
      <c r="S7" s="24">
        <v>72680</v>
      </c>
      <c r="T7" s="24">
        <v>215.53</v>
      </c>
      <c r="U7" s="24">
        <v>337.22</v>
      </c>
      <c r="V7" s="24">
        <v>4743</v>
      </c>
      <c r="W7" s="24">
        <v>4.96</v>
      </c>
      <c r="X7" s="24">
        <v>956.25</v>
      </c>
      <c r="Y7" s="24" t="s">
        <v>102</v>
      </c>
      <c r="Z7" s="24" t="s">
        <v>102</v>
      </c>
      <c r="AA7" s="24" t="s">
        <v>102</v>
      </c>
      <c r="AB7" s="24">
        <v>131.87</v>
      </c>
      <c r="AC7" s="24">
        <v>126.73</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22.6</v>
      </c>
      <c r="AY7" s="24">
        <v>17.79</v>
      </c>
      <c r="AZ7" s="24" t="s">
        <v>102</v>
      </c>
      <c r="BA7" s="24" t="s">
        <v>102</v>
      </c>
      <c r="BB7" s="24" t="s">
        <v>102</v>
      </c>
      <c r="BC7" s="24">
        <v>29.13</v>
      </c>
      <c r="BD7" s="24">
        <v>35.69</v>
      </c>
      <c r="BE7" s="24">
        <v>34.770000000000003</v>
      </c>
      <c r="BF7" s="24" t="s">
        <v>102</v>
      </c>
      <c r="BG7" s="24" t="s">
        <v>102</v>
      </c>
      <c r="BH7" s="24" t="s">
        <v>102</v>
      </c>
      <c r="BI7" s="24">
        <v>0</v>
      </c>
      <c r="BJ7" s="24">
        <v>0</v>
      </c>
      <c r="BK7" s="24" t="s">
        <v>102</v>
      </c>
      <c r="BL7" s="24" t="s">
        <v>102</v>
      </c>
      <c r="BM7" s="24" t="s">
        <v>102</v>
      </c>
      <c r="BN7" s="24">
        <v>867.83</v>
      </c>
      <c r="BO7" s="24">
        <v>791.76</v>
      </c>
      <c r="BP7" s="24">
        <v>786.37</v>
      </c>
      <c r="BQ7" s="24" t="s">
        <v>102</v>
      </c>
      <c r="BR7" s="24" t="s">
        <v>102</v>
      </c>
      <c r="BS7" s="24" t="s">
        <v>102</v>
      </c>
      <c r="BT7" s="24">
        <v>34.29</v>
      </c>
      <c r="BU7" s="24">
        <v>33.67</v>
      </c>
      <c r="BV7" s="24" t="s">
        <v>102</v>
      </c>
      <c r="BW7" s="24" t="s">
        <v>102</v>
      </c>
      <c r="BX7" s="24" t="s">
        <v>102</v>
      </c>
      <c r="BY7" s="24">
        <v>57.08</v>
      </c>
      <c r="BZ7" s="24">
        <v>56.26</v>
      </c>
      <c r="CA7" s="24">
        <v>60.65</v>
      </c>
      <c r="CB7" s="24" t="s">
        <v>102</v>
      </c>
      <c r="CC7" s="24" t="s">
        <v>102</v>
      </c>
      <c r="CD7" s="24" t="s">
        <v>102</v>
      </c>
      <c r="CE7" s="24">
        <v>365.18</v>
      </c>
      <c r="CF7" s="24">
        <v>354.99</v>
      </c>
      <c r="CG7" s="24" t="s">
        <v>102</v>
      </c>
      <c r="CH7" s="24" t="s">
        <v>102</v>
      </c>
      <c r="CI7" s="24" t="s">
        <v>102</v>
      </c>
      <c r="CJ7" s="24">
        <v>274.99</v>
      </c>
      <c r="CK7" s="24">
        <v>282.08999999999997</v>
      </c>
      <c r="CL7" s="24">
        <v>256.97000000000003</v>
      </c>
      <c r="CM7" s="24" t="s">
        <v>102</v>
      </c>
      <c r="CN7" s="24" t="s">
        <v>102</v>
      </c>
      <c r="CO7" s="24" t="s">
        <v>102</v>
      </c>
      <c r="CP7" s="24">
        <v>31.83</v>
      </c>
      <c r="CQ7" s="24">
        <v>33.97</v>
      </c>
      <c r="CR7" s="24" t="s">
        <v>102</v>
      </c>
      <c r="CS7" s="24" t="s">
        <v>102</v>
      </c>
      <c r="CT7" s="24" t="s">
        <v>102</v>
      </c>
      <c r="CU7" s="24">
        <v>54.83</v>
      </c>
      <c r="CV7" s="24">
        <v>66.53</v>
      </c>
      <c r="CW7" s="24">
        <v>61.14</v>
      </c>
      <c r="CX7" s="24" t="s">
        <v>102</v>
      </c>
      <c r="CY7" s="24" t="s">
        <v>102</v>
      </c>
      <c r="CZ7" s="24" t="s">
        <v>102</v>
      </c>
      <c r="DA7" s="24">
        <v>73.44</v>
      </c>
      <c r="DB7" s="24">
        <v>74.680000000000007</v>
      </c>
      <c r="DC7" s="24" t="s">
        <v>102</v>
      </c>
      <c r="DD7" s="24" t="s">
        <v>102</v>
      </c>
      <c r="DE7" s="24" t="s">
        <v>102</v>
      </c>
      <c r="DF7" s="24">
        <v>84.7</v>
      </c>
      <c r="DG7" s="24">
        <v>84.67</v>
      </c>
      <c r="DH7" s="24">
        <v>86.91</v>
      </c>
      <c r="DI7" s="24" t="s">
        <v>102</v>
      </c>
      <c r="DJ7" s="24" t="s">
        <v>102</v>
      </c>
      <c r="DK7" s="24" t="s">
        <v>102</v>
      </c>
      <c r="DL7" s="24">
        <v>3.34</v>
      </c>
      <c r="DM7" s="24">
        <v>6.47</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2023-01-31T10:46:43Z</cp:lastPrinted>
  <dcterms:created xsi:type="dcterms:W3CDTF">2022-12-01T01:33:05Z</dcterms:created>
  <dcterms:modified xsi:type="dcterms:W3CDTF">2023-02-02T00:45:29Z</dcterms:modified>
  <cp:category/>
</cp:coreProperties>
</file>