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iho7\理財\理財\Ｒ３理財\04_公営企業関係\15_経営比較分析表\03_★経営比較分析表の分析等\04_確認後\06_特定環境保全公共下水道（法適）16\05_石岡市\"/>
    </mc:Choice>
  </mc:AlternateContent>
  <workbookProtection workbookAlgorithmName="SHA-512" workbookHashValue="yPEvbnnPJ67k/jYSppAxw+UwvC/tNy9XSjL6w3K24fXmAcFg63oKNMYQ3OJDd4V1Zc16Ve2oDqC8TLvL5fRY+g==" workbookSaltValue="bBpDaHq1qq7d4x679YmRXA==" workbookSpinCount="100000" lockStructure="1"/>
  <bookViews>
    <workbookView xWindow="0" yWindow="0" windowWidth="15360" windowHeight="7632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<sst xmlns="http://schemas.openxmlformats.org/spreadsheetml/2006/main" count="319" uniqueCount="118">
  <si>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</si>
  <si>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</si>
  <si>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</si>
  <si>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</si>
  <si>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</si>
  <si>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</si>
  <si>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</si>
  <si>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</si>
  <si>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</si>
  <si>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</si>
  <si>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</si>
  <si>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</si>
  <si>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</si>
  <si>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</si>
  <si>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</si>
  <si>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</si>
  <si>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</si>
  <si>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</si>
  <si>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</si>
  <si>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</si>
  <si>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</si>
  <si>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</si>
  <si>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</si>
  <si>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</si>
  <si>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</si>
  <si>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</si>
  <si>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</si>
  <si>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</si>
  <si>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</si>
  <si>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</si>
  <si>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</si>
  <si>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</si>
  <si>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</si>
  <si>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</si>
  <si>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</si>
  <si>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</si>
  <si>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</si>
  <si>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</si>
  <si>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</si>
  <si>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</si>
  <si>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</si>
  <si>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</si>
  <si>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</si>
  <si>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</si>
  <si>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</si>
  <si>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</si>
  <si>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</si>
  <si>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</si>
  <si>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</si>
  <si>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</si>
  <si>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</si>
  <si>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</si>
  <si>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</si>
  <si>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</si>
  <si>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</si>
  <si>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</si>
  <si>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</si>
  <si>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</si>
  <si>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</si>
  <si>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</si>
  <si>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</si>
  <si>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</si>
  <si>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</si>
  <si>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</si>
  <si>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</si>
  <si>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</si>
  <si>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</si>
  <si>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</si>
  <si>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</si>
  <si>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</si>
  <si>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</si>
  <si>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</si>
  <si>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</si>
  <si>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</si>
  <si>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</si>
  <si>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</si>
  <si>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</si>
  <si>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</si>
  <si>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</si>
  <si>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</si>
  <si>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</si>
  <si>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</si>
  <si>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</si>
  <si>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</si>
  <si>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</si>
  <si>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</si>
  <si>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</si>
  <si>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</si>
  <si>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</si>
  <si>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</si>
  <si>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</si>
  <si>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</si>
  <si>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</si>
  <si>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</si>
  <si>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</si>
  <si>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</si>
  <si>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石岡市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</si>
  <si>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</si>
  <si>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</si>
  <si>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</si>
  <si>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</si>
  <si>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</si>
  <si>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</si>
  <si>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</si>
  <si>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</si>
  <si>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</si>
  <si>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</si>
  <si>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</si>
  <si>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</si>
  <si>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</si>
  <si>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</si>
  <si>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</si>
  <si>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</si>
  <si>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</si>
  <si>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</si>
  <si>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下水道事業は，先行的に施設整備を行う事業であり，下水道施設建設に要した経費の回収に長い年月を要するため，今後も経費の縮減を図り，供用開始後は水洗化率向上に努め，有収水量を確保し，下水道施設利用率を高め，収益を向上させていく事が必要である。
　また，下水道施設の老朽化による更新・改良に伴い投資増も見込まれることから，ストックマネジメント計画に基づき，適時，更新・改良を進める事も必要である。</t>
    <phoneticPr fontId="4"/>
  </si>
  <si>
    <t>①経営収支比率は107.65%であり,経常費用が経常収益内で賄えている。
③流動比率46.57%は,流動負債が賄えていない事を示しているが，将来，償還等の原資を使用料収入等により得ることが予定されている。
④企業債残高対事業規模比率0.00%の要因は，企業債の償還が一般会計負担となっているためである。
⑤経費回収率119.78%は，汚水処理に係る費用が使用料収入で賄われている事を示している。今後，経費の縮減を図りつつ，水洗化率向上を図る事で，有収水量を確保して収益を向上させていく事が必要である。
⑥汚水処理原価165.89%は，類似団体より低い値となっている。今後，経費の縮減を図り，健全経営を進めていく事が必要である。
⑦施設利用率28.77%は，類似団体平均値と比較して低い値となっている。要因としては，下水道施設整備が途中であること等が挙げられる。今後，整備を促進し，有収水量を確保する事で，施設利用率を高める事が必要である。
⑧水洗化率59.34%は，類似団体平均値比較して低い値となっている。今後，戸別訪問や広報紙掲載等を重点的に実施し，水洗化率向上に努めていく事が必要である。</t>
    <rPh sb="26" eb="28">
      <t>シュウエキ</t>
    </rPh>
    <rPh sb="126" eb="128">
      <t>キギョウ</t>
    </rPh>
    <rPh sb="128" eb="129">
      <t>サイ</t>
    </rPh>
    <rPh sb="130" eb="132">
      <t>ショウカン</t>
    </rPh>
    <rPh sb="133" eb="135">
      <t>イッパン</t>
    </rPh>
    <rPh sb="135" eb="137">
      <t>カイケイ</t>
    </rPh>
    <rPh sb="137" eb="139">
      <t>フタン</t>
    </rPh>
    <rPh sb="220" eb="221">
      <t>コト</t>
    </rPh>
    <rPh sb="267" eb="269">
      <t>ルイジ</t>
    </rPh>
    <rPh sb="269" eb="271">
      <t>ダンタイ</t>
    </rPh>
    <rPh sb="273" eb="274">
      <t>ヒク</t>
    </rPh>
    <rPh sb="275" eb="276">
      <t>アタイ</t>
    </rPh>
    <rPh sb="283" eb="285">
      <t>コンゴ</t>
    </rPh>
    <rPh sb="380" eb="382">
      <t>コンゴ</t>
    </rPh>
    <rPh sb="440" eb="442">
      <t>ヒカク</t>
    </rPh>
    <rPh sb="444" eb="445">
      <t>ヒク</t>
    </rPh>
    <phoneticPr fontId="4"/>
  </si>
  <si>
    <t>①有形固定資産減価償却率5.71%は，法定耐用年数に近い資産が少ない事を示している。要因としては，長寿命化計画等による施設の改築を適宜，実施してきた事によるものと考えられる。今後も，ストックマネジメント計画に基づく，施設改築等を推進する必要がある。
②管渠老朽化率0.00%は，法定耐用年数を超えた管渠延長が無いことを示しているが，今後老朽化を迎える管渠の更新・改良時期が到来することから，ストックマネジメント計画に基づく更新・改良を推進する必要がある。
③管渠改修率0.00%は，令和２年度に更新した管渠延長が無いことを示しているが，今後老朽化を迎える管渠の更新・改良時期が到来することから，ストックマネジメント計画に基づく更新・改良を推進する必要がある。</t>
    <rPh sb="168" eb="171">
      <t>ロウキュウカ</t>
    </rPh>
    <rPh sb="172" eb="173">
      <t>ムカ</t>
    </rPh>
    <rPh sb="175" eb="177">
      <t>カンキョ</t>
    </rPh>
    <rPh sb="178" eb="180">
      <t>コウシン</t>
    </rPh>
    <rPh sb="181" eb="183">
      <t>カイリョウ</t>
    </rPh>
    <rPh sb="183" eb="185">
      <t>ジキ</t>
    </rPh>
    <rPh sb="186" eb="188">
      <t>トウライ</t>
    </rPh>
    <rPh sb="211" eb="213">
      <t>コウシン</t>
    </rPh>
    <rPh sb="214" eb="216">
      <t>カイリョウ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</si>
</sst>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4-46C6-812E-680E6FEF0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64-46C6-812E-680E6FEF0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6-4176-8204-950C26656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06-4176-8204-950C26656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59.34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0-49EA-A08C-93B441BD8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0-49EA-A08C-93B441BD8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107.65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4D-440B-AC17-D9F4CA88F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4D-440B-AC17-D9F4CA88F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A-4683-BB88-8258CB756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A-4683-BB88-8258CB756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4-43CA-8348-2E74C023C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64-43CA-8348-2E74C023C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E-402D-B198-CC991F6A6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1E-402D-B198-CC991F6A6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F-4D0D-9E0C-AD86AC54E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CF-4D0D-9E0C-AD86AC54E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1-49F5-93BB-28FA4B0AE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91-49F5-93BB-28FA4B0AE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119.78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C7-4E99-BF05-13AF4441F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C7-4E99-BF05-13AF4441F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165.89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E-4800-82DB-F94FCAD41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9E-4800-82DB-F94FCAD41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D36" zoomScale="75" zoomScaleNormal="75" workbookViewId="0">
      <selection activeCell="BL64" sqref="BL64:BZ65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茨城県　石岡市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73649</v>
      </c>
      <c r="AM8" s="51"/>
      <c r="AN8" s="51"/>
      <c r="AO8" s="51"/>
      <c r="AP8" s="51"/>
      <c r="AQ8" s="51"/>
      <c r="AR8" s="51"/>
      <c r="AS8" s="51"/>
      <c r="AT8" s="46">
        <f>データ!T6</f>
        <v>215.53</v>
      </c>
      <c r="AU8" s="46"/>
      <c r="AV8" s="46"/>
      <c r="AW8" s="46"/>
      <c r="AX8" s="46"/>
      <c r="AY8" s="46"/>
      <c r="AZ8" s="46"/>
      <c r="BA8" s="46"/>
      <c r="BB8" s="46">
        <f>データ!U6</f>
        <v>341.71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65.59</v>
      </c>
      <c r="J10" s="46"/>
      <c r="K10" s="46"/>
      <c r="L10" s="46"/>
      <c r="M10" s="46"/>
      <c r="N10" s="46"/>
      <c r="O10" s="46"/>
      <c r="P10" s="46">
        <f>データ!P6</f>
        <v>11.65</v>
      </c>
      <c r="Q10" s="46"/>
      <c r="R10" s="46"/>
      <c r="S10" s="46"/>
      <c r="T10" s="46"/>
      <c r="U10" s="46"/>
      <c r="V10" s="46"/>
      <c r="W10" s="46">
        <f>データ!Q6</f>
        <v>92.73</v>
      </c>
      <c r="X10" s="46"/>
      <c r="Y10" s="46"/>
      <c r="Z10" s="46"/>
      <c r="AA10" s="46"/>
      <c r="AB10" s="46"/>
      <c r="AC10" s="46"/>
      <c r="AD10" s="51">
        <f>データ!R6</f>
        <v>3600</v>
      </c>
      <c r="AE10" s="51"/>
      <c r="AF10" s="51"/>
      <c r="AG10" s="51"/>
      <c r="AH10" s="51"/>
      <c r="AI10" s="51"/>
      <c r="AJ10" s="51"/>
      <c r="AK10" s="2"/>
      <c r="AL10" s="51">
        <f>データ!V6</f>
        <v>8539</v>
      </c>
      <c r="AM10" s="51"/>
      <c r="AN10" s="51"/>
      <c r="AO10" s="51"/>
      <c r="AP10" s="51"/>
      <c r="AQ10" s="51"/>
      <c r="AR10" s="51"/>
      <c r="AS10" s="51"/>
      <c r="AT10" s="46">
        <f>データ!W6</f>
        <v>3.21</v>
      </c>
      <c r="AU10" s="46"/>
      <c r="AV10" s="46"/>
      <c r="AW10" s="46"/>
      <c r="AX10" s="46"/>
      <c r="AY10" s="46"/>
      <c r="AZ10" s="46"/>
      <c r="BA10" s="46"/>
      <c r="BB10" s="46">
        <f>データ!X6</f>
        <v>2660.12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6" t="s">
        <v>116</v>
      </c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8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6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8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6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8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6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8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6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8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6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8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6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8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6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8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6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8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6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8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6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8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6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8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6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8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6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8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6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8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6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8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6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8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6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8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6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8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6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8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6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8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6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8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6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8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6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8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6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8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6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8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6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8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6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8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hidden="1" x14ac:dyDescent="0.2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2">
      <c r="B85" s="26"/>
      <c r="C85" s="26"/>
      <c r="D85" s="26"/>
      <c r="E85" s="26" t="str">
        <f>データ!AI6</f>
        <v>【104.83】</v>
      </c>
      <c r="F85" s="26" t="str">
        <f>データ!AT6</f>
        <v>【61.55】</v>
      </c>
      <c r="G85" s="26" t="str">
        <f>データ!BE6</f>
        <v>【45.34】</v>
      </c>
      <c r="H85" s="26" t="str">
        <f>データ!BP6</f>
        <v>【1,260.21】</v>
      </c>
      <c r="I85" s="26" t="str">
        <f>データ!CA6</f>
        <v>【75.29】</v>
      </c>
      <c r="J85" s="26" t="str">
        <f>データ!CL6</f>
        <v>【215.41】</v>
      </c>
      <c r="K85" s="26" t="str">
        <f>データ!CW6</f>
        <v>【42.90】</v>
      </c>
      <c r="L85" s="26" t="str">
        <f>データ!DH6</f>
        <v>【84.75】</v>
      </c>
      <c r="M85" s="26" t="str">
        <f>データ!DS6</f>
        <v>【23.60】</v>
      </c>
      <c r="N85" s="26" t="str">
        <f>データ!ED6</f>
        <v>【0.01】</v>
      </c>
      <c r="O85" s="26" t="str">
        <f>データ!EO6</f>
        <v>【0.30】</v>
      </c>
    </row>
  </sheetData>
  <sheetProtection algorithmName="SHA-512" hashValue="Br/2htDxMH/ubWZS2MTk5hebvB+o2xzbfELzYNZnPUi4kAAFo6tiYr7kfAErFCM6FRVZPSjRi5W3Sh+zq6dQIA==" saltValue="OjG5Co3klO/HhhW6zwgA1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2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2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83" t="s">
        <v>52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53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54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8" x14ac:dyDescent="0.2">
      <c r="A4" s="28" t="s">
        <v>55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56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57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58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59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60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61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62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63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64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65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66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8" x14ac:dyDescent="0.2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2">
      <c r="A6" s="28" t="s">
        <v>95</v>
      </c>
      <c r="B6" s="33">
        <f>B7</f>
        <v>2020</v>
      </c>
      <c r="C6" s="33">
        <f t="shared" ref="C6:X6" si="3">C7</f>
        <v>82058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茨城県　石岡市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65.59</v>
      </c>
      <c r="P6" s="34">
        <f t="shared" si="3"/>
        <v>11.65</v>
      </c>
      <c r="Q6" s="34">
        <f t="shared" si="3"/>
        <v>92.73</v>
      </c>
      <c r="R6" s="34">
        <f t="shared" si="3"/>
        <v>3600</v>
      </c>
      <c r="S6" s="34">
        <f t="shared" si="3"/>
        <v>73649</v>
      </c>
      <c r="T6" s="34">
        <f t="shared" si="3"/>
        <v>215.53</v>
      </c>
      <c r="U6" s="34">
        <f t="shared" si="3"/>
        <v>341.71</v>
      </c>
      <c r="V6" s="34">
        <f t="shared" si="3"/>
        <v>8539</v>
      </c>
      <c r="W6" s="34">
        <f t="shared" si="3"/>
        <v>3.21</v>
      </c>
      <c r="X6" s="34">
        <f t="shared" si="3"/>
        <v>2660.12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107.65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105.78</v>
      </c>
      <c r="AI6" s="34" t="str">
        <f>IF(AI7="","",IF(AI7="-","【-】","【"&amp;SUBSTITUTE(TEXT(AI7,"#,##0.00"),"-","△")&amp;"】"))</f>
        <v>【104.83】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63.96</v>
      </c>
      <c r="AT6" s="34" t="str">
        <f>IF(AT7="","",IF(AT7="-","【-】","【"&amp;SUBSTITUTE(TEXT(AT7,"#,##0.00"),"-","△")&amp;"】"))</f>
        <v>【61.55】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46.57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44.24</v>
      </c>
      <c r="BE6" s="34" t="str">
        <f>IF(BE7="","",IF(BE7="-","【-】","【"&amp;SUBSTITUTE(TEXT(BE7,"#,##0.00"),"-","△")&amp;"】"))</f>
        <v>【45.34】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4">
        <f t="shared" si="7"/>
        <v>0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119.78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165.89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28.77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59.34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5.71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21.36</v>
      </c>
      <c r="DS6" s="34" t="str">
        <f>IF(DS7="","",IF(DS7="-","【-】","【"&amp;SUBSTITUTE(TEXT(DS7,"#,##0.00"),"-","△")&amp;"】"))</f>
        <v>【23.60】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2">
      <c r="A7" s="28"/>
      <c r="B7" s="37">
        <v>2020</v>
      </c>
      <c r="C7" s="37">
        <v>82058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65.59</v>
      </c>
      <c r="P7" s="38">
        <v>11.65</v>
      </c>
      <c r="Q7" s="38">
        <v>92.73</v>
      </c>
      <c r="R7" s="38">
        <v>3600</v>
      </c>
      <c r="S7" s="38">
        <v>73649</v>
      </c>
      <c r="T7" s="38">
        <v>215.53</v>
      </c>
      <c r="U7" s="38">
        <v>341.71</v>
      </c>
      <c r="V7" s="38">
        <v>8539</v>
      </c>
      <c r="W7" s="38">
        <v>3.21</v>
      </c>
      <c r="X7" s="38">
        <v>2660.12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107.65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105.78</v>
      </c>
      <c r="AI7" s="38">
        <v>104.83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63.96</v>
      </c>
      <c r="AT7" s="38">
        <v>61.55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46.57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44.24</v>
      </c>
      <c r="BE7" s="38">
        <v>45.34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0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1258.43</v>
      </c>
      <c r="BP7" s="38">
        <v>1260.21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119.78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73.36</v>
      </c>
      <c r="CA7" s="38">
        <v>75.290000000000006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165.89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224.88</v>
      </c>
      <c r="CL7" s="38">
        <v>215.41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28.77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42.4</v>
      </c>
      <c r="CW7" s="38">
        <v>42.9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59.34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84.19</v>
      </c>
      <c r="DH7" s="38">
        <v>84.75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5.71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21.36</v>
      </c>
      <c r="DS7" s="38">
        <v>23.6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0.01</v>
      </c>
      <c r="ED7" s="38">
        <v>0.01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0.39</v>
      </c>
      <c r="EO7" s="38">
        <v>0.3</v>
      </c>
    </row>
    <row r="8" spans="1:148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2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2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2">
      <c r="B13" t="s">
        <v>110</v>
      </c>
      <c r="C13" t="s">
        <v>111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2022-02-09T08:42:29Z</cp:lastPrinted>
  <dcterms:created xsi:type="dcterms:W3CDTF">2021-12-03T07:22:22Z</dcterms:created>
  <dcterms:modified xsi:type="dcterms:W3CDTF">2022-02-15T08:19:49Z</dcterms:modified>
  <cp:category/>
</cp:coreProperties>
</file>