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5_石岡市\"/>
    </mc:Choice>
  </mc:AlternateContent>
  <workbookProtection workbookAlgorithmName="SHA-512" workbookHashValue="9qkMTJnHcjOOb3uyTvyH08uw1ypCsI1UwIyuCLUpFoM3kvnBTIebTzkoYktWb83wS5j86mQEZKE3ZXvjsXIOXA==" workbookSaltValue="U0JuewtTcDdOKd9EWija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<sst xmlns="http://schemas.openxmlformats.org/spreadsheetml/2006/main" count="297" uniqueCount="118">
  <si>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</si>
  <si>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</si>
  <si>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</si>
  <si>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</si>
  <si>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</si>
  <si>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</si>
  <si>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</si>
  <si>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</si>
  <si>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</si>
  <si>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</si>
  <si>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</si>
  <si>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</si>
  <si>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</si>
  <si>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</si>
  <si>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</si>
  <si>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</si>
  <si>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</si>
  <si>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</si>
  <si>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</si>
  <si>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</si>
  <si>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</si>
  <si>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</si>
  <si>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</si>
  <si>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</si>
  <si>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</si>
  <si>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</si>
  <si>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</si>
  <si>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</si>
  <si>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</si>
  <si>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</si>
  <si>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</si>
  <si>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</si>
  <si>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</si>
  <si>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</si>
  <si>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</si>
  <si>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</si>
  <si>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</si>
  <si>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</si>
  <si>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</si>
  <si>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</si>
  <si>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</si>
  <si>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</si>
  <si>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</si>
  <si>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</si>
  <si>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</si>
  <si>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</si>
  <si>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</si>
  <si>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</si>
  <si>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</si>
  <si>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</si>
  <si>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</si>
  <si>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</si>
  <si>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</si>
  <si>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</si>
  <si>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</si>
  <si>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</si>
  <si>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</si>
  <si>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</si>
  <si>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</si>
  <si>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</si>
  <si>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</si>
  <si>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</si>
  <si>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</si>
  <si>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</si>
  <si>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</si>
  <si>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</si>
  <si>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</si>
  <si>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</si>
  <si>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</si>
  <si>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</si>
  <si>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</si>
  <si>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</si>
  <si>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</si>
  <si>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</si>
  <si>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</si>
  <si>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</si>
  <si>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</si>
  <si>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</si>
  <si>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</si>
  <si>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</si>
  <si>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</si>
  <si>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</si>
  <si>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</si>
  <si>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</si>
  <si>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</si>
  <si>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</si>
  <si>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</si>
  <si>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</si>
  <si>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</si>
  <si>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</si>
  <si>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</si>
  <si>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</si>
  <si>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</si>
  <si>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</si>
  <si>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</si>
  <si>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</si>
  <si>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</si>
  <si>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</si>
  <si>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</si>
  <si>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</si>
  <si>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</si>
  <si>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</si>
  <si>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</si>
  <si>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</si>
  <si>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</si>
  <si>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</si>
  <si>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</si>
  <si>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</si>
  <si>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</si>
  <si>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</si>
  <si>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</si>
  <si>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</si>
  <si>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</si>
  <si>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</si>
  <si>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</si>
  <si>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phoneticPr fontId="4"/>
  </si>
  <si>
    <t>①経営収支比率は162.81%であり,経常費用が経常収益内で賄えている。
③流動比率45.60%は,流動負債が賄えていない事を示しているが，将来，償還等の原資を使用料収入等により得ることが予定されている。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70.35%は，汚水処理に係る費用が使用料以外の収入で賄われている事を示しているが、今後，経費の縮減を図りつつ，水洗化率向上を図る事で，有収水量を確保して収益を向上させていく事が必要である。
⑥汚水処理原価302.75円は，類似団体より高い値となっている。今後，経費の縮減を図り，健全経営を進めていく事が必要である。
⑦施設利用率28.77%は，類似団体平均値と比較して低い値となっている。要因としては，下水道施設整備が途中であること等が挙げられる。今後，整備を促進し，有収水量を確保する事で，施設利用率を高める事が必要である。
⑧水洗化率60.20%は，類似団体平均値比較して低い値となっている。今後，戸別訪問や広報紙掲載等を重点的に実施し，水洗化率向上に努めていく事が必要である。</t>
    <rPh sb="26" eb="28">
      <t>シュウエキ</t>
    </rPh>
    <rPh sb="126" eb="128">
      <t>キギョウ</t>
    </rPh>
    <rPh sb="128" eb="129">
      <t>サイ</t>
    </rPh>
    <rPh sb="130" eb="132">
      <t>ショウカン</t>
    </rPh>
    <rPh sb="133" eb="135">
      <t>イッパン</t>
    </rPh>
    <rPh sb="135" eb="137">
      <t>カイケイ</t>
    </rPh>
    <rPh sb="137" eb="139">
      <t>フタン</t>
    </rPh>
    <rPh sb="179" eb="181">
      <t>イガイ</t>
    </rPh>
    <rPh sb="223" eb="224">
      <t>コト</t>
    </rPh>
    <rPh sb="267" eb="268">
      <t>エン</t>
    </rPh>
    <rPh sb="270" eb="272">
      <t>ルイジ</t>
    </rPh>
    <rPh sb="272" eb="274">
      <t>ダンタイ</t>
    </rPh>
    <rPh sb="278" eb="279">
      <t>アタイ</t>
    </rPh>
    <rPh sb="286" eb="288">
      <t>コンゴ</t>
    </rPh>
    <rPh sb="383" eb="385">
      <t>コンゴ</t>
    </rPh>
    <rPh sb="443" eb="445">
      <t>ヒカク</t>
    </rPh>
    <rPh sb="447" eb="448">
      <t>ヒク</t>
    </rPh>
    <phoneticPr fontId="4"/>
  </si>
  <si>
    <t>①有形固定資産減価償却率6.74%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③管渠改修率0.11%は，令和３年度に更新した管渠延長を示している。今後老朽化を迎える管渠の更新・改良時期が到来することから，ストックマネジメント計画に基づく更新・改良を推進する必要がある。</t>
    <rPh sb="168" eb="171">
      <t>ロウキュウカ</t>
    </rPh>
    <rPh sb="172" eb="173">
      <t>ムカ</t>
    </rPh>
    <rPh sb="175" eb="177">
      <t>カンキョ</t>
    </rPh>
    <rPh sb="178" eb="180">
      <t>コウシン</t>
    </rPh>
    <rPh sb="181" eb="183">
      <t>カイリョウ</t>
    </rPh>
    <rPh sb="183" eb="185">
      <t>ジキ</t>
    </rPh>
    <rPh sb="186" eb="188">
      <t>トウライ</t>
    </rPh>
    <rPh sb="211" eb="213">
      <t>コウシン</t>
    </rPh>
    <rPh sb="214" eb="216">
      <t>カイリョウ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</si>
</sst>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0.11</c:v>
                </c:pt>
              </c:numCache>
            </c:numRef>
          </c:val>
          <c:extLst>
            <c:ext xmlns:c16="http://schemas.microsoft.com/office/drawing/2014/chart" uri="{C3380CC4-5D6E-409C-BE32-E72D297353CC}">
              <c16:uniqueId val="{00000000-9845-4F54-B7F7-3F5493F35A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9845-4F54-B7F7-3F5493F35A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28.77</c:v>
                </c:pt>
                <c:pt idx="4">
                  <c:v>28.77</c:v>
                </c:pt>
              </c:numCache>
            </c:numRef>
          </c:val>
          <c:extLst>
            <c:ext xmlns:c16="http://schemas.microsoft.com/office/drawing/2014/chart" uri="{C3380CC4-5D6E-409C-BE32-E72D297353CC}">
              <c16:uniqueId val="{00000000-8469-4266-BECE-71226E7407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8469-4266-BECE-71226E7407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59.34</c:v>
                </c:pt>
                <c:pt idx="4">
                  <c:v>60.2</c:v>
                </c:pt>
              </c:numCache>
            </c:numRef>
          </c:val>
          <c:extLst>
            <c:ext xmlns:c16="http://schemas.microsoft.com/office/drawing/2014/chart" uri="{C3380CC4-5D6E-409C-BE32-E72D297353CC}">
              <c16:uniqueId val="{00000000-9BEE-418F-88FD-10DF1ECE3F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BEE-418F-88FD-10DF1ECE3F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107.65</c:v>
                </c:pt>
                <c:pt idx="4">
                  <c:v>162.81</c:v>
                </c:pt>
              </c:numCache>
            </c:numRef>
          </c:val>
          <c:extLst>
            <c:ext xmlns:c16="http://schemas.microsoft.com/office/drawing/2014/chart" uri="{C3380CC4-5D6E-409C-BE32-E72D297353CC}">
              <c16:uniqueId val="{00000000-CFB8-4A94-830E-A77B262BDB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CFB8-4A94-830E-A77B262BDB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5.71</c:v>
                </c:pt>
                <c:pt idx="4">
                  <c:v>6.74</c:v>
                </c:pt>
              </c:numCache>
            </c:numRef>
          </c:val>
          <c:extLst>
            <c:ext xmlns:c16="http://schemas.microsoft.com/office/drawing/2014/chart" uri="{C3380CC4-5D6E-409C-BE32-E72D297353CC}">
              <c16:uniqueId val="{00000000-A9BA-4343-ADC0-DC4247A9EE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9BA-4343-ADC0-DC4247A9EE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83D-461D-9EFB-19CAC89AB4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83D-461D-9EFB-19CAC89AB4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5B-4DBD-806F-D95D0EF8EB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75B-4DBD-806F-D95D0EF8EB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46.57</c:v>
                </c:pt>
                <c:pt idx="4">
                  <c:v>45.6</c:v>
                </c:pt>
              </c:numCache>
            </c:numRef>
          </c:val>
          <c:extLst>
            <c:ext xmlns:c16="http://schemas.microsoft.com/office/drawing/2014/chart" uri="{C3380CC4-5D6E-409C-BE32-E72D297353CC}">
              <c16:uniqueId val="{00000000-C63E-4926-A354-1B0EE35711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63E-4926-A354-1B0EE35711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A1-434E-B4E3-D71D5A17B7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D3A1-434E-B4E3-D71D5A17B7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119.78</c:v>
                </c:pt>
                <c:pt idx="4">
                  <c:v>70.349999999999994</c:v>
                </c:pt>
              </c:numCache>
            </c:numRef>
          </c:val>
          <c:extLst>
            <c:ext xmlns:c16="http://schemas.microsoft.com/office/drawing/2014/chart" uri="{C3380CC4-5D6E-409C-BE32-E72D297353CC}">
              <c16:uniqueId val="{00000000-9C17-4AED-826E-C4AD3FA6D1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9C17-4AED-826E-C4AD3FA6D1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165.89</c:v>
                </c:pt>
                <c:pt idx="4">
                  <c:v>302.75</c:v>
                </c:pt>
              </c:numCache>
            </c:numRef>
          </c:val>
          <c:extLst>
            <c:ext xmlns:c16="http://schemas.microsoft.com/office/drawing/2014/chart" uri="{C3380CC4-5D6E-409C-BE32-E72D297353CC}">
              <c16:uniqueId val="{00000000-CFBB-4919-AB39-F8C679B0F4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CFBB-4919-AB39-F8C679B0F4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9" zoomScaleNormal="8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石岡市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72680</v>
      </c>
      <c r="AM8" s="37"/>
      <c r="AN8" s="37"/>
      <c r="AO8" s="37"/>
      <c r="AP8" s="37"/>
      <c r="AQ8" s="37"/>
      <c r="AR8" s="37"/>
      <c r="AS8" s="37"/>
      <c r="AT8" s="38">
        <f>データ!T6</f>
        <v>215.53</v>
      </c>
      <c r="AU8" s="38"/>
      <c r="AV8" s="38"/>
      <c r="AW8" s="38"/>
      <c r="AX8" s="38"/>
      <c r="AY8" s="38"/>
      <c r="AZ8" s="38"/>
      <c r="BA8" s="38"/>
      <c r="BB8" s="38">
        <f>データ!U6</f>
        <v>337.22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49.26</v>
      </c>
      <c r="J10" s="38"/>
      <c r="K10" s="38"/>
      <c r="L10" s="38"/>
      <c r="M10" s="38"/>
      <c r="N10" s="38"/>
      <c r="O10" s="38"/>
      <c r="P10" s="38">
        <f>データ!P6</f>
        <v>11.66</v>
      </c>
      <c r="Q10" s="38"/>
      <c r="R10" s="38"/>
      <c r="S10" s="38"/>
      <c r="T10" s="38"/>
      <c r="U10" s="38"/>
      <c r="V10" s="38"/>
      <c r="W10" s="38">
        <f>データ!Q6</f>
        <v>87.87</v>
      </c>
      <c r="X10" s="38"/>
      <c r="Y10" s="38"/>
      <c r="Z10" s="38"/>
      <c r="AA10" s="38"/>
      <c r="AB10" s="38"/>
      <c r="AC10" s="38"/>
      <c r="AD10" s="37">
        <f>データ!R6</f>
        <v>3600</v>
      </c>
      <c r="AE10" s="37"/>
      <c r="AF10" s="37"/>
      <c r="AG10" s="37"/>
      <c r="AH10" s="37"/>
      <c r="AI10" s="37"/>
      <c r="AJ10" s="37"/>
      <c r="AK10" s="2"/>
      <c r="AL10" s="37">
        <f>データ!V6</f>
        <v>8427</v>
      </c>
      <c r="AM10" s="37"/>
      <c r="AN10" s="37"/>
      <c r="AO10" s="37"/>
      <c r="AP10" s="37"/>
      <c r="AQ10" s="37"/>
      <c r="AR10" s="37"/>
      <c r="AS10" s="37"/>
      <c r="AT10" s="38">
        <f>データ!W6</f>
        <v>3.21</v>
      </c>
      <c r="AU10" s="38"/>
      <c r="AV10" s="38"/>
      <c r="AW10" s="38"/>
      <c r="AX10" s="38"/>
      <c r="AY10" s="38"/>
      <c r="AZ10" s="38"/>
      <c r="BA10" s="38"/>
      <c r="BB10" s="38">
        <f>データ!X6</f>
        <v>2625.23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4hi/s9HbHhTAwHwxZ/4ywNJLaTCImGt7gx8V61j5ut2KDJIhK8S9fMff0kkKrZ8pcWMWAvLR0zr5MO7mZ3ldw==" saltValue="IlzmIzTfdqF4MbADt2B3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82058</v>
      </c>
      <c r="D6" s="19">
        <f t="shared" si="3"/>
        <v>46</v>
      </c>
      <c r="E6" s="19">
        <f t="shared" si="3"/>
        <v>17</v>
      </c>
      <c r="F6" s="19">
        <f t="shared" si="3"/>
        <v>4</v>
      </c>
      <c r="G6" s="19">
        <f t="shared" si="3"/>
        <v>0</v>
      </c>
      <c r="H6" s="19" t="str">
        <f t="shared" si="3"/>
        <v>茨城県　石岡市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49.26</v>
      </c>
      <c r="P6" s="20">
        <f t="shared" si="3"/>
        <v>11.66</v>
      </c>
      <c r="Q6" s="20">
        <f t="shared" si="3"/>
        <v>87.87</v>
      </c>
      <c r="R6" s="20">
        <f t="shared" si="3"/>
        <v>3600</v>
      </c>
      <c r="S6" s="20">
        <f t="shared" si="3"/>
        <v>72680</v>
      </c>
      <c r="T6" s="20">
        <f t="shared" si="3"/>
        <v>215.53</v>
      </c>
      <c r="U6" s="20">
        <f t="shared" si="3"/>
        <v>337.22</v>
      </c>
      <c r="V6" s="20">
        <f t="shared" si="3"/>
        <v>8427</v>
      </c>
      <c r="W6" s="20">
        <f t="shared" si="3"/>
        <v>3.21</v>
      </c>
      <c r="X6" s="20">
        <f t="shared" si="3"/>
        <v>2625.23</v>
      </c>
      <c r="Y6" s="21" t="str">
        <f>IF(Y7="",NA(),Y7)</f>
        <v>-</v>
      </c>
      <c r="Z6" s="21" t="str">
        <f t="shared" ref="Z6:AH6" si="4">IF(Z7="",NA(),Z7)</f>
        <v>-</v>
      </c>
      <c r="AA6" s="21" t="str">
        <f t="shared" si="4"/>
        <v>-</v>
      </c>
      <c r="AB6" s="21">
        <f t="shared" si="4"/>
        <v>107.65</v>
      </c>
      <c r="AC6" s="21">
        <f t="shared" si="4"/>
        <v>162.81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46.57</v>
      </c>
      <c r="AY6" s="21">
        <f t="shared" si="6"/>
        <v>45.6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119.78</v>
      </c>
      <c r="BU6" s="21">
        <f t="shared" si="8"/>
        <v>70.349999999999994</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165.89</v>
      </c>
      <c r="CF6" s="21">
        <f t="shared" si="9"/>
        <v>302.75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28.77</v>
      </c>
      <c r="CQ6" s="21">
        <f t="shared" si="10"/>
        <v>28.77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59.34</v>
      </c>
      <c r="DB6" s="21">
        <f t="shared" si="11"/>
        <v>60.2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5.71</v>
      </c>
      <c r="DM6" s="21">
        <f t="shared" si="12"/>
        <v>6.74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0.11</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82058</v>
      </c>
      <c r="D7" s="23">
        <v>46</v>
      </c>
      <c r="E7" s="23">
        <v>17</v>
      </c>
      <c r="F7" s="23">
        <v>4</v>
      </c>
      <c r="G7" s="23">
        <v>0</v>
      </c>
      <c r="H7" s="23" t="s">
        <v>96</v>
      </c>
      <c r="I7" s="23" t="s">
        <v>97</v>
      </c>
      <c r="J7" s="23" t="s">
        <v>98</v>
      </c>
      <c r="K7" s="23" t="s">
        <v>99</v>
      </c>
      <c r="L7" s="23" t="s">
        <v>100</v>
      </c>
      <c r="M7" s="23" t="s">
        <v>101</v>
      </c>
      <c r="N7" s="24" t="s">
        <v>102</v>
      </c>
      <c r="O7" s="24">
        <v>49.26</v>
      </c>
      <c r="P7" s="24">
        <v>11.66</v>
      </c>
      <c r="Q7" s="24">
        <v>87.87</v>
      </c>
      <c r="R7" s="24">
        <v>3600</v>
      </c>
      <c r="S7" s="24">
        <v>72680</v>
      </c>
      <c r="T7" s="24">
        <v>215.53</v>
      </c>
      <c r="U7" s="24">
        <v>337.22</v>
      </c>
      <c r="V7" s="24">
        <v>8427</v>
      </c>
      <c r="W7" s="24">
        <v>3.21</v>
      </c>
      <c r="X7" s="24">
        <v>2625.23</v>
      </c>
      <c r="Y7" s="24" t="s">
        <v>102</v>
      </c>
      <c r="Z7" s="24" t="s">
        <v>102</v>
      </c>
      <c r="AA7" s="24" t="s">
        <v>102</v>
      </c>
      <c r="AB7" s="24">
        <v>107.65</v>
      </c>
      <c r="AC7" s="24">
        <v>162.81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46.57</v>
      </c>
      <c r="AY7" s="24">
        <v>45.6</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119.78</v>
      </c>
      <c r="BU7" s="24">
        <v>70.349999999999994</v>
      </c>
      <c r="BV7" s="24" t="s">
        <v>102</v>
      </c>
      <c r="BW7" s="24" t="s">
        <v>102</v>
      </c>
      <c r="BX7" s="24" t="s">
        <v>102</v>
      </c>
      <c r="BY7" s="24">
        <v>73.36</v>
      </c>
      <c r="BZ7" s="24">
        <v>72.599999999999994</v>
      </c>
      <c r="CA7" s="24">
        <v>75.31</v>
      </c>
      <c r="CB7" s="24" t="s">
        <v>102</v>
      </c>
      <c r="CC7" s="24" t="s">
        <v>102</v>
      </c>
      <c r="CD7" s="24" t="s">
        <v>102</v>
      </c>
      <c r="CE7" s="24">
        <v>165.89</v>
      </c>
      <c r="CF7" s="24">
        <v>302.75</v>
      </c>
      <c r="CG7" s="24" t="s">
        <v>102</v>
      </c>
      <c r="CH7" s="24" t="s">
        <v>102</v>
      </c>
      <c r="CI7" s="24" t="s">
        <v>102</v>
      </c>
      <c r="CJ7" s="24">
        <v>224.88</v>
      </c>
      <c r="CK7" s="24">
        <v>228.64</v>
      </c>
      <c r="CL7" s="24">
        <v>216.39</v>
      </c>
      <c r="CM7" s="24" t="s">
        <v>102</v>
      </c>
      <c r="CN7" s="24" t="s">
        <v>102</v>
      </c>
      <c r="CO7" s="24" t="s">
        <v>102</v>
      </c>
      <c r="CP7" s="24">
        <v>28.77</v>
      </c>
      <c r="CQ7" s="24">
        <v>28.77</v>
      </c>
      <c r="CR7" s="24" t="s">
        <v>102</v>
      </c>
      <c r="CS7" s="24" t="s">
        <v>102</v>
      </c>
      <c r="CT7" s="24" t="s">
        <v>102</v>
      </c>
      <c r="CU7" s="24">
        <v>42.4</v>
      </c>
      <c r="CV7" s="24">
        <v>42.28</v>
      </c>
      <c r="CW7" s="24">
        <v>42.57</v>
      </c>
      <c r="CX7" s="24" t="s">
        <v>102</v>
      </c>
      <c r="CY7" s="24" t="s">
        <v>102</v>
      </c>
      <c r="CZ7" s="24" t="s">
        <v>102</v>
      </c>
      <c r="DA7" s="24">
        <v>59.34</v>
      </c>
      <c r="DB7" s="24">
        <v>60.2</v>
      </c>
      <c r="DC7" s="24" t="s">
        <v>102</v>
      </c>
      <c r="DD7" s="24" t="s">
        <v>102</v>
      </c>
      <c r="DE7" s="24" t="s">
        <v>102</v>
      </c>
      <c r="DF7" s="24">
        <v>84.19</v>
      </c>
      <c r="DG7" s="24">
        <v>84.34</v>
      </c>
      <c r="DH7" s="24">
        <v>85.24</v>
      </c>
      <c r="DI7" s="24" t="s">
        <v>102</v>
      </c>
      <c r="DJ7" s="24" t="s">
        <v>102</v>
      </c>
      <c r="DK7" s="24" t="s">
        <v>102</v>
      </c>
      <c r="DL7" s="24">
        <v>5.71</v>
      </c>
      <c r="DM7" s="24">
        <v>6.74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0.11</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2023-01-31T08:52:14Z</cp:lastPrinted>
  <dcterms:created xsi:type="dcterms:W3CDTF">2022-12-01T01:26:30Z</dcterms:created>
  <dcterms:modified xsi:type="dcterms:W3CDTF">2023-02-02T00:34:32Z</dcterms:modified>
  <cp:category/>
</cp:coreProperties>
</file>