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5_石岡市\"/>
    </mc:Choice>
  </mc:AlternateContent>
  <workbookProtection workbookAlgorithmName="SHA-512" workbookHashValue="EjIu4d2mFgpoI6C47T/JWANHSMQQXwNmqejEZt1VUJhvG7kAcusrVOxSrNFtLuFBWGiUd02xPCKQw/iWygdb/A==" workbookSaltValue="BRYuaYSzILdA9oPRVhtK8A==" workbookSpinCount="100000" lockStructure="1"/>
  <bookViews>
    <workbookView xWindow="0" yWindow="0" windowWidth="28800" windowHeight="124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<sst xmlns="http://schemas.openxmlformats.org/spreadsheetml/2006/main" count="228" uniqueCount="114">
  <si>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</si>
  <si>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</si>
  <si>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</si>
  <si>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</si>
  <si>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</si>
  <si>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</si>
  <si>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</si>
  <si>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</si>
  <si>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</si>
  <si>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</si>
  <si>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</si>
  <si>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</si>
  <si>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</si>
  <si>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</si>
  <si>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</si>
  <si>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</si>
  <si>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</si>
  <si>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</si>
  <si>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</si>
  <si>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</si>
  <si>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</si>
  <si>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</si>
  <si>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</si>
  <si>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</si>
  <si>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</si>
  <si>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</si>
  <si>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</si>
  <si>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</si>
  <si>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</si>
  <si>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</si>
  <si>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</si>
  <si>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</si>
  <si>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</si>
  <si>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</si>
  <si>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</si>
  <si>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</si>
  <si>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</si>
  <si>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</si>
  <si>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</si>
  <si>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</si>
  <si>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</si>
  <si>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</si>
  <si>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</si>
  <si>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</si>
  <si>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</si>
  <si>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</si>
  <si>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</si>
  <si>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</si>
  <si>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</si>
  <si>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</si>
  <si>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</si>
  <si>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</si>
  <si>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</si>
  <si>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</si>
  <si>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</si>
  <si>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</si>
  <si>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</si>
  <si>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</si>
  <si>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</si>
  <si>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</si>
  <si>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</si>
  <si>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</si>
  <si>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</si>
  <si>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</si>
  <si>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</si>
  <si>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</si>
  <si>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</si>
  <si>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</si>
  <si>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</si>
  <si>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</si>
  <si>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</si>
  <si>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</si>
  <si>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</si>
  <si>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</si>
  <si>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</si>
  <si>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</si>
  <si>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</si>
  <si>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</si>
  <si>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</si>
  <si>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</si>
  <si>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</si>
  <si>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</si>
  <si>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</si>
  <si>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</si>
  <si>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</si>
  <si>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</si>
  <si>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</si>
  <si>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</si>
  <si>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</si>
  <si>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</si>
  <si>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</si>
  <si>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</si>
  <si>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</si>
  <si>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</si>
  <si>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</si>
  <si>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</si>
  <si>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</si>
  <si>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</si>
  <si>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</si>
  <si>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</si>
  <si>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</si>
  <si>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</si>
  <si>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</si>
  <si>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</si>
  <si>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</si>
  <si>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</si>
  <si>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</si>
  <si>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</si>
  <si>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</si>
  <si>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</si>
  <si>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</si>
  <si>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有収率について、類似団体平均値や全国平均値と比較して低い状況が続いている。これは、給水原価を引き上げる要因ともなっていることから、有収率の改善は喫緊の課題である。
　中長期基本計画や経営戦略に基づき事業の計画的・効率的な運営に努めるとともに、将来の事業継続に向けて、民間活力の導入や他水道事業体との広域化、施設の統廃合等の再編を推進し、経営改善を図る必要がある。</t>
    <rPh sb="1" eb="4">
      <t>ユウシュウリツ</t>
    </rPh>
    <rPh sb="9" eb="16">
      <t>ルイジダンタイヘイキンチ</t>
    </rPh>
    <rPh sb="17" eb="22">
      <t>ゼンコクヘイキンチ</t>
    </rPh>
    <rPh sb="23" eb="25">
      <t>ヒカク</t>
    </rPh>
    <rPh sb="27" eb="28">
      <t>ヒク</t>
    </rPh>
    <rPh sb="29" eb="31">
      <t>ジョウキョウ</t>
    </rPh>
    <rPh sb="32" eb="33">
      <t>ツヅ</t>
    </rPh>
    <rPh sb="42" eb="46">
      <t>キュウスイゲンカ</t>
    </rPh>
    <rPh sb="47" eb="48">
      <t>ヒ</t>
    </rPh>
    <rPh sb="49" eb="50">
      <t>ア</t>
    </rPh>
    <rPh sb="52" eb="54">
      <t>ヨウイン</t>
    </rPh>
    <rPh sb="66" eb="69">
      <t>ユウシュウリツ</t>
    </rPh>
    <rPh sb="70" eb="72">
      <t>カイゼン</t>
    </rPh>
    <rPh sb="73" eb="75">
      <t>キッキン</t>
    </rPh>
    <rPh sb="76" eb="78">
      <t>カダイ</t>
    </rPh>
    <rPh sb="84" eb="87">
      <t>チュウチョウキ</t>
    </rPh>
    <rPh sb="87" eb="89">
      <t>キホン</t>
    </rPh>
    <rPh sb="89" eb="91">
      <t>ケイカク</t>
    </rPh>
    <rPh sb="92" eb="96">
      <t>ケイエイセンリャク</t>
    </rPh>
    <rPh sb="97" eb="98">
      <t>モト</t>
    </rPh>
    <rPh sb="100" eb="102">
      <t>ジギョウ</t>
    </rPh>
    <rPh sb="103" eb="106">
      <t>ケイカクテキ</t>
    </rPh>
    <rPh sb="107" eb="110">
      <t>コウリツテキ</t>
    </rPh>
    <rPh sb="111" eb="113">
      <t>ウンエイ</t>
    </rPh>
    <rPh sb="114" eb="115">
      <t>ツト</t>
    </rPh>
    <rPh sb="122" eb="124">
      <t>ショウライ</t>
    </rPh>
    <rPh sb="125" eb="129">
      <t>ジギョウケイゾク</t>
    </rPh>
    <rPh sb="130" eb="131">
      <t>ム</t>
    </rPh>
    <rPh sb="134" eb="138">
      <t>ミンカンカツリョク</t>
    </rPh>
    <rPh sb="139" eb="141">
      <t>ドウニュウ</t>
    </rPh>
    <rPh sb="142" eb="145">
      <t>タスイドウ</t>
    </rPh>
    <rPh sb="145" eb="148">
      <t>ジギョウタイ</t>
    </rPh>
    <rPh sb="150" eb="153">
      <t>コウイキカ</t>
    </rPh>
    <rPh sb="154" eb="156">
      <t>シセツ</t>
    </rPh>
    <rPh sb="157" eb="161">
      <t>トウハイゴウトウ</t>
    </rPh>
    <rPh sb="162" eb="164">
      <t>サイヘン</t>
    </rPh>
    <rPh sb="165" eb="167">
      <t>スイシン</t>
    </rPh>
    <rPh sb="169" eb="173">
      <t>ケイエイカイゼン</t>
    </rPh>
    <rPh sb="174" eb="175">
      <t>ハカ</t>
    </rPh>
    <rPh sb="176" eb="178">
      <t>ヒツヨウ</t>
    </rPh>
    <phoneticPr fontId="4"/>
  </si>
  <si>
    <t>①経常収支比率
　経常収支比率は、前年度と同水準で推移しており、類似団体平均値と比較してほぼ同じ数値となっている。今後も収益の大幅な増加が見込めないことから、費用の削減や事業の効率化を図る必要がある。
③流動比率
　流動比率は、類似団体平均値と比較して低い数値となっている。過去の高額な企業債が順次償還を終えていくことから、流動負債は減少していくと予想されるが、現金の確保を維持するなどで類似団体平均値を目指していく。
④企業債残高対給水収益比率
　企業債残高対給水収益比率は、漸減傾向で推移しているが、今後も老朽管の更新等に企業債を活用する必要があるため、上昇に転じることが予想される。
⑥給水原価
　給水原価は、依然として類似団体平均値と比較して高い数値となっている。受水費等の経常費の高止まりや有収率の低さ、山地を抱える地理的要件等が考えられる。改善が図れるよう検討していく。
⑧有収率
　有収率は、類似団体平均値と比較すると低い数値となっている。有収率は事業経営に直結するものであるので、施設の更新を進めるなどの改善を図る必要がある。</t>
    <rPh sb="1" eb="7">
      <t>ケイジョウシュウシヒリツ</t>
    </rPh>
    <rPh sb="9" eb="15">
      <t>ケイジョウシュウシヒリツ</t>
    </rPh>
    <rPh sb="17" eb="20">
      <t>ゼンネンド</t>
    </rPh>
    <rPh sb="21" eb="24">
      <t>ドウスイジュン</t>
    </rPh>
    <rPh sb="25" eb="27">
      <t>スイイ</t>
    </rPh>
    <rPh sb="32" eb="36">
      <t>ルイジダンタイ</t>
    </rPh>
    <rPh sb="36" eb="39">
      <t>ヘイキンチ</t>
    </rPh>
    <rPh sb="40" eb="42">
      <t>ヒカク</t>
    </rPh>
    <rPh sb="46" eb="47">
      <t>オナ</t>
    </rPh>
    <rPh sb="48" eb="50">
      <t>スウチ</t>
    </rPh>
    <rPh sb="57" eb="59">
      <t>コンゴ</t>
    </rPh>
    <rPh sb="60" eb="62">
      <t>シュウエキ</t>
    </rPh>
    <rPh sb="63" eb="65">
      <t>オオハバ</t>
    </rPh>
    <rPh sb="66" eb="68">
      <t>ゾウカ</t>
    </rPh>
    <rPh sb="69" eb="71">
      <t>ミコ</t>
    </rPh>
    <rPh sb="79" eb="81">
      <t>ヒヨウ</t>
    </rPh>
    <rPh sb="82" eb="84">
      <t>サクゲン</t>
    </rPh>
    <rPh sb="85" eb="87">
      <t>ジギョウ</t>
    </rPh>
    <rPh sb="88" eb="91">
      <t>コウリツカ</t>
    </rPh>
    <rPh sb="92" eb="93">
      <t>ハカ</t>
    </rPh>
    <rPh sb="94" eb="96">
      <t>ヒツヨウ</t>
    </rPh>
    <rPh sb="102" eb="106">
      <t>リュウドウヒリツ</t>
    </rPh>
    <rPh sb="108" eb="112">
      <t>リュウドウヒリツ</t>
    </rPh>
    <rPh sb="114" eb="121">
      <t>ルイジダンタイヘイキンチ</t>
    </rPh>
    <rPh sb="122" eb="124">
      <t>ヒカク</t>
    </rPh>
    <rPh sb="126" eb="127">
      <t>ヒク</t>
    </rPh>
    <rPh sb="128" eb="130">
      <t>スウチ</t>
    </rPh>
    <rPh sb="137" eb="139">
      <t>カコ</t>
    </rPh>
    <rPh sb="140" eb="142">
      <t>コウガク</t>
    </rPh>
    <rPh sb="143" eb="146">
      <t>キギョウサイ</t>
    </rPh>
    <rPh sb="147" eb="149">
      <t>ジュンジ</t>
    </rPh>
    <rPh sb="149" eb="151">
      <t>ショウカン</t>
    </rPh>
    <rPh sb="152" eb="153">
      <t>オ</t>
    </rPh>
    <rPh sb="162" eb="166">
      <t>リュウドウフサイ</t>
    </rPh>
    <rPh sb="167" eb="169">
      <t>ゲンショウ</t>
    </rPh>
    <rPh sb="174" eb="176">
      <t>ヨソウ</t>
    </rPh>
    <rPh sb="181" eb="183">
      <t>ゲンキン</t>
    </rPh>
    <rPh sb="184" eb="186">
      <t>カクホ</t>
    </rPh>
    <rPh sb="187" eb="189">
      <t>イジ</t>
    </rPh>
    <rPh sb="194" eb="201">
      <t>ルイジダンタイヘイキンチ</t>
    </rPh>
    <rPh sb="202" eb="204">
      <t>メザ</t>
    </rPh>
    <rPh sb="211" eb="214">
      <t>キギョウサイ</t>
    </rPh>
    <rPh sb="214" eb="216">
      <t>ザンダカ</t>
    </rPh>
    <rPh sb="216" eb="217">
      <t>タイ</t>
    </rPh>
    <rPh sb="217" eb="219">
      <t>キュウスイ</t>
    </rPh>
    <rPh sb="219" eb="221">
      <t>シュウエキ</t>
    </rPh>
    <rPh sb="221" eb="223">
      <t>ヒリツ</t>
    </rPh>
    <rPh sb="225" eb="228">
      <t>キギョウサイ</t>
    </rPh>
    <rPh sb="228" eb="230">
      <t>ザンダカ</t>
    </rPh>
    <rPh sb="230" eb="231">
      <t>タイ</t>
    </rPh>
    <rPh sb="231" eb="233">
      <t>キュウスイ</t>
    </rPh>
    <rPh sb="233" eb="235">
      <t>シュウエキ</t>
    </rPh>
    <rPh sb="235" eb="237">
      <t>ヒリツ</t>
    </rPh>
    <rPh sb="239" eb="241">
      <t>ゼンゲン</t>
    </rPh>
    <rPh sb="241" eb="243">
      <t>ケイコウ</t>
    </rPh>
    <rPh sb="244" eb="246">
      <t>スイイ</t>
    </rPh>
    <rPh sb="252" eb="254">
      <t>コンゴ</t>
    </rPh>
    <rPh sb="255" eb="258">
      <t>ロウキュウカン</t>
    </rPh>
    <rPh sb="259" eb="261">
      <t>コウシン</t>
    </rPh>
    <rPh sb="261" eb="262">
      <t>トウ</t>
    </rPh>
    <rPh sb="263" eb="266">
      <t>キギョウサイ</t>
    </rPh>
    <rPh sb="267" eb="269">
      <t>カツヨウ</t>
    </rPh>
    <rPh sb="271" eb="273">
      <t>ヒツヨウ</t>
    </rPh>
    <rPh sb="279" eb="281">
      <t>ジョウショウ</t>
    </rPh>
    <rPh sb="282" eb="283">
      <t>テン</t>
    </rPh>
    <rPh sb="288" eb="290">
      <t>ヨソウ</t>
    </rPh>
    <rPh sb="296" eb="300">
      <t>キュウスイゲンカ</t>
    </rPh>
    <rPh sb="302" eb="306">
      <t>キュウスイゲンカ</t>
    </rPh>
    <rPh sb="308" eb="310">
      <t>イゼン</t>
    </rPh>
    <rPh sb="313" eb="320">
      <t>ルイジダンタイヘイキンチ</t>
    </rPh>
    <rPh sb="321" eb="323">
      <t>ヒカク</t>
    </rPh>
    <rPh sb="325" eb="326">
      <t>タカ</t>
    </rPh>
    <rPh sb="327" eb="329">
      <t>スウチ</t>
    </rPh>
    <rPh sb="336" eb="340">
      <t>ジュスイヒトウ</t>
    </rPh>
    <rPh sb="341" eb="343">
      <t>ケイジョウ</t>
    </rPh>
    <rPh sb="345" eb="347">
      <t>タカド</t>
    </rPh>
    <rPh sb="350" eb="353">
      <t>ユウシュウリツ</t>
    </rPh>
    <rPh sb="354" eb="355">
      <t>ヒク</t>
    </rPh>
    <rPh sb="357" eb="359">
      <t>サンチ</t>
    </rPh>
    <rPh sb="360" eb="361">
      <t>カカ</t>
    </rPh>
    <rPh sb="363" eb="366">
      <t>チリテキ</t>
    </rPh>
    <rPh sb="366" eb="368">
      <t>ヨウケン</t>
    </rPh>
    <rPh sb="368" eb="369">
      <t>トウ</t>
    </rPh>
    <rPh sb="370" eb="371">
      <t>カンガ</t>
    </rPh>
    <rPh sb="376" eb="378">
      <t>カイゼン</t>
    </rPh>
    <rPh sb="379" eb="380">
      <t>ハカ</t>
    </rPh>
    <rPh sb="384" eb="386">
      <t>ケントウ</t>
    </rPh>
    <rPh sb="393" eb="396">
      <t>ユウシュウリツ</t>
    </rPh>
    <rPh sb="398" eb="401">
      <t>ユウシュウリツ</t>
    </rPh>
    <rPh sb="403" eb="407">
      <t>ルイジダンタイ</t>
    </rPh>
    <rPh sb="407" eb="410">
      <t>ヘイキンチ</t>
    </rPh>
    <rPh sb="411" eb="413">
      <t>ヒカク</t>
    </rPh>
    <rPh sb="416" eb="417">
      <t>ヒク</t>
    </rPh>
    <rPh sb="418" eb="420">
      <t>スウチ</t>
    </rPh>
    <rPh sb="427" eb="430">
      <t>ユウシュウリツ</t>
    </rPh>
    <rPh sb="431" eb="435">
      <t>ジギョウケイエイ</t>
    </rPh>
    <rPh sb="436" eb="438">
      <t>チョッケツ</t>
    </rPh>
    <rPh sb="448" eb="450">
      <t>シセツ</t>
    </rPh>
    <rPh sb="451" eb="453">
      <t>コウシン</t>
    </rPh>
    <rPh sb="454" eb="455">
      <t>スス</t>
    </rPh>
    <rPh sb="460" eb="462">
      <t>カイゼン</t>
    </rPh>
    <rPh sb="463" eb="464">
      <t>ハカ</t>
    </rPh>
    <rPh sb="465" eb="467">
      <t>ヒツヨウ</t>
    </rPh>
    <phoneticPr fontId="4"/>
  </si>
  <si>
    <t>①有形固定資産減価償却率
　類似団体平均値と比較して高い数値となっている。これは施設の老朽化が進んでいる状態を表している。計画的な更新を図るとともに施設の統廃合等の再編を推進していく。
②管路経年化率
　類似団体平均値と比較して低い数値となっているが、今後、耐用年数を迎える管路は増加していくことから、経年化率は上昇していくことになる。計画的に更新を図っていく必要がある。
③管路更新率
　管路更新率は、類似団体平均値と比較すると低い数値となっている。管路更新には多額の費用を必要とすることから、道路工事等とあわせて実施することでコストの縮減に努めながら、計画的な更新を図る必要がある。</t>
    <rPh sb="1" eb="3">
      <t>ユウケイ</t>
    </rPh>
    <rPh sb="3" eb="5">
      <t>コテイ</t>
    </rPh>
    <rPh sb="5" eb="7">
      <t>シサン</t>
    </rPh>
    <rPh sb="7" eb="11">
      <t>ゲンカショウキャク</t>
    </rPh>
    <rPh sb="11" eb="12">
      <t>リツ</t>
    </rPh>
    <rPh sb="14" eb="21">
      <t>ルイジダンタイヘイキンチ</t>
    </rPh>
    <rPh sb="22" eb="24">
      <t>ヒカク</t>
    </rPh>
    <rPh sb="26" eb="27">
      <t>タカ</t>
    </rPh>
    <rPh sb="28" eb="30">
      <t>スウチ</t>
    </rPh>
    <rPh sb="40" eb="42">
      <t>シセツ</t>
    </rPh>
    <rPh sb="43" eb="46">
      <t>ロウキュウカ</t>
    </rPh>
    <rPh sb="47" eb="48">
      <t>スス</t>
    </rPh>
    <rPh sb="52" eb="54">
      <t>ジョウタイ</t>
    </rPh>
    <rPh sb="55" eb="56">
      <t>アラワ</t>
    </rPh>
    <rPh sb="85" eb="87">
      <t>スイシン</t>
    </rPh>
    <rPh sb="94" eb="96">
      <t>カンロ</t>
    </rPh>
    <rPh sb="96" eb="99">
      <t>ケイネンカ</t>
    </rPh>
    <rPh sb="99" eb="100">
      <t>リツ</t>
    </rPh>
    <rPh sb="102" eb="109">
      <t>ルイジダンタイヘイキンチ</t>
    </rPh>
    <rPh sb="110" eb="112">
      <t>ヒカク</t>
    </rPh>
    <rPh sb="114" eb="115">
      <t>ヒク</t>
    </rPh>
    <rPh sb="116" eb="118">
      <t>スウチ</t>
    </rPh>
    <rPh sb="126" eb="128">
      <t>コンゴ</t>
    </rPh>
    <rPh sb="129" eb="133">
      <t>タイヨウネンスウ</t>
    </rPh>
    <rPh sb="134" eb="135">
      <t>ムカ</t>
    </rPh>
    <rPh sb="137" eb="139">
      <t>カンロ</t>
    </rPh>
    <rPh sb="140" eb="142">
      <t>ゾウカ</t>
    </rPh>
    <rPh sb="151" eb="154">
      <t>ケイネンカ</t>
    </rPh>
    <rPh sb="156" eb="158">
      <t>ジョウショウ</t>
    </rPh>
    <rPh sb="168" eb="171">
      <t>ケイカクテキ</t>
    </rPh>
    <rPh sb="172" eb="174">
      <t>コウシン</t>
    </rPh>
    <rPh sb="175" eb="176">
      <t>ハカ</t>
    </rPh>
    <rPh sb="180" eb="182">
      <t>ヒツヨウ</t>
    </rPh>
    <rPh sb="188" eb="190">
      <t>カンロ</t>
    </rPh>
    <rPh sb="190" eb="193">
      <t>コウシンリツ</t>
    </rPh>
    <rPh sb="195" eb="197">
      <t>カンロ</t>
    </rPh>
    <rPh sb="199" eb="200">
      <t>リツ</t>
    </rPh>
    <rPh sb="202" eb="204">
      <t>ルイジ</t>
    </rPh>
    <rPh sb="204" eb="209">
      <t>ダンタイヘイキンチ</t>
    </rPh>
    <rPh sb="210" eb="212">
      <t>ヒカク</t>
    </rPh>
    <rPh sb="215" eb="216">
      <t>ヒク</t>
    </rPh>
    <rPh sb="217" eb="219">
      <t>スウチ</t>
    </rPh>
    <rPh sb="226" eb="230">
      <t>カンロコウシン</t>
    </rPh>
    <rPh sb="248" eb="252">
      <t>ドウロコウジ</t>
    </rPh>
    <rPh sb="252" eb="253">
      <t>トウ</t>
    </rPh>
    <rPh sb="258" eb="260">
      <t>ジッシ</t>
    </rPh>
    <rPh sb="269" eb="271">
      <t>シュクゲン</t>
    </rPh>
    <rPh sb="272" eb="273">
      <t>ツト</t>
    </rPh>
    <rPh sb="282" eb="284">
      <t>コウシン</t>
    </rPh>
    <rPh sb="285" eb="286">
      <t>ハカ</t>
    </rPh>
    <rPh sb="287" eb="2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</si>
</sst>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0.21</c:v>
                </c:pt>
                <c:pt idx="2">
                  <c:v>0.16</c:v>
                </c:pt>
                <c:pt idx="3">
                  <c:v>0.27</c:v>
                </c:pt>
                <c:pt idx="4">
                  <c:v>0.26</c:v>
                </c:pt>
              </c:numCache>
            </c:numRef>
          </c:val>
          <c:extLst>
            <c:ext xmlns:c16="http://schemas.microsoft.com/office/drawing/2014/chart" uri="{C3380CC4-5D6E-409C-BE32-E72D297353CC}">
              <c16:uniqueId val="{00000000-7945-47B5-9CBC-98A12C31A5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7945-47B5-9CBC-98A12C31A5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119.38</c:v>
                </c:pt>
                <c:pt idx="1">
                  <c:v>108.61</c:v>
                </c:pt>
                <c:pt idx="2">
                  <c:v>108.36</c:v>
                </c:pt>
                <c:pt idx="3">
                  <c:v>107.83</c:v>
                </c:pt>
                <c:pt idx="4">
                  <c:v>109.13</c:v>
                </c:pt>
              </c:numCache>
            </c:numRef>
          </c:val>
          <c:extLst>
            <c:ext xmlns:c16="http://schemas.microsoft.com/office/drawing/2014/chart" uri="{C3380CC4-5D6E-409C-BE32-E72D297353CC}">
              <c16:uniqueId val="{00000000-6A67-42AF-98D0-B2826F6B3F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6A67-42AF-98D0-B2826F6B3F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53.02</c:v>
                </c:pt>
                <c:pt idx="1">
                  <c:v>54.43</c:v>
                </c:pt>
                <c:pt idx="2">
                  <c:v>55.66</c:v>
                </c:pt>
                <c:pt idx="3">
                  <c:v>57.16</c:v>
                </c:pt>
                <c:pt idx="4">
                  <c:v>58.13</c:v>
                </c:pt>
              </c:numCache>
            </c:numRef>
          </c:val>
          <c:extLst>
            <c:ext xmlns:c16="http://schemas.microsoft.com/office/drawing/2014/chart" uri="{C3380CC4-5D6E-409C-BE32-E72D297353CC}">
              <c16:uniqueId val="{00000000-F72D-4DB2-ACAE-323B7068E0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F72D-4DB2-ACAE-323B7068E0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7.06</c:v>
                </c:pt>
                <c:pt idx="1">
                  <c:v>7.06</c:v>
                </c:pt>
                <c:pt idx="2">
                  <c:v>7.29</c:v>
                </c:pt>
                <c:pt idx="3">
                  <c:v>10.68</c:v>
                </c:pt>
                <c:pt idx="4">
                  <c:v>10.67</c:v>
                </c:pt>
              </c:numCache>
            </c:numRef>
          </c:val>
          <c:extLst>
            <c:ext xmlns:c16="http://schemas.microsoft.com/office/drawing/2014/chart" uri="{C3380CC4-5D6E-409C-BE32-E72D297353CC}">
              <c16:uniqueId val="{00000000-7A58-40FF-9ACB-867195B5CB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7A58-40FF-9ACB-867195B5CB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DE-4086-BE7E-56627553EA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7DE-4086-BE7E-56627553EA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165.87</c:v>
                </c:pt>
                <c:pt idx="1">
                  <c:v>238.7</c:v>
                </c:pt>
                <c:pt idx="2">
                  <c:v>265.69</c:v>
                </c:pt>
                <c:pt idx="3">
                  <c:v>341.77</c:v>
                </c:pt>
                <c:pt idx="4">
                  <c:v>314.81</c:v>
                </c:pt>
              </c:numCache>
            </c:numRef>
          </c:val>
          <c:extLst>
            <c:ext xmlns:c16="http://schemas.microsoft.com/office/drawing/2014/chart" uri="{C3380CC4-5D6E-409C-BE32-E72D297353CC}">
              <c16:uniqueId val="{00000000-99EC-4909-ADF4-0EDC5E0CDB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9EC-4909-ADF4-0EDC5E0CDB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290.95</c:v>
                </c:pt>
                <c:pt idx="1">
                  <c:v>290.31</c:v>
                </c:pt>
                <c:pt idx="2">
                  <c:v>283.2</c:v>
                </c:pt>
                <c:pt idx="3">
                  <c:v>273.2</c:v>
                </c:pt>
                <c:pt idx="4">
                  <c:v>268.26</c:v>
                </c:pt>
              </c:numCache>
            </c:numRef>
          </c:val>
          <c:extLst>
            <c:ext xmlns:c16="http://schemas.microsoft.com/office/drawing/2014/chart" uri="{C3380CC4-5D6E-409C-BE32-E72D297353CC}">
              <c16:uniqueId val="{00000000-8F75-41A1-A2D5-C5626A1971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F75-41A1-A2D5-C5626A1971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116.96</c:v>
                </c:pt>
                <c:pt idx="1">
                  <c:v>104.63</c:v>
                </c:pt>
                <c:pt idx="2">
                  <c:v>105.5</c:v>
                </c:pt>
                <c:pt idx="3">
                  <c:v>105.81</c:v>
                </c:pt>
                <c:pt idx="4">
                  <c:v>107.01</c:v>
                </c:pt>
              </c:numCache>
            </c:numRef>
          </c:val>
          <c:extLst>
            <c:ext xmlns:c16="http://schemas.microsoft.com/office/drawing/2014/chart" uri="{C3380CC4-5D6E-409C-BE32-E72D297353CC}">
              <c16:uniqueId val="{00000000-6F42-4E4B-8312-E2AC334AAA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6F42-4E4B-8312-E2AC334AAA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205.52</c:v>
                </c:pt>
                <c:pt idx="1">
                  <c:v>229.64</c:v>
                </c:pt>
                <c:pt idx="2">
                  <c:v>228.15</c:v>
                </c:pt>
                <c:pt idx="3">
                  <c:v>226.51</c:v>
                </c:pt>
                <c:pt idx="4">
                  <c:v>224.5</c:v>
                </c:pt>
              </c:numCache>
            </c:numRef>
          </c:val>
          <c:extLst>
            <c:ext xmlns:c16="http://schemas.microsoft.com/office/drawing/2014/chart" uri="{C3380CC4-5D6E-409C-BE32-E72D297353CC}">
              <c16:uniqueId val="{00000000-06AD-4C8A-9933-DC6ADA69A5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06AD-4C8A-9933-DC6ADA69A5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74.06</c:v>
                </c:pt>
                <c:pt idx="1">
                  <c:v>75.09</c:v>
                </c:pt>
                <c:pt idx="2">
                  <c:v>71.38</c:v>
                </c:pt>
                <c:pt idx="3">
                  <c:v>73.75</c:v>
                </c:pt>
                <c:pt idx="4">
                  <c:v>73.78</c:v>
                </c:pt>
              </c:numCache>
            </c:numRef>
          </c:val>
          <c:extLst>
            <c:ext xmlns:c16="http://schemas.microsoft.com/office/drawing/2014/chart" uri="{C3380CC4-5D6E-409C-BE32-E72D297353CC}">
              <c16:uniqueId val="{00000000-FA86-4913-906B-5077192DCB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FA86-4913-906B-5077192DCB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76.650000000000006</c:v>
                </c:pt>
                <c:pt idx="1">
                  <c:v>75.680000000000007</c:v>
                </c:pt>
                <c:pt idx="2">
                  <c:v>78.45</c:v>
                </c:pt>
                <c:pt idx="3">
                  <c:v>77.849999999999994</c:v>
                </c:pt>
                <c:pt idx="4">
                  <c:v>77.03</c:v>
                </c:pt>
              </c:numCache>
            </c:numRef>
          </c:val>
          <c:extLst>
            <c:ext xmlns:c16="http://schemas.microsoft.com/office/drawing/2014/chart" uri="{C3380CC4-5D6E-409C-BE32-E72D297353CC}">
              <c16:uniqueId val="{00000000-A2FB-4C68-8152-B94987C5B4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A2FB-4C68-8152-B94987C5B4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石岡市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72680</v>
      </c>
      <c r="AM8" s="66"/>
      <c r="AN8" s="66"/>
      <c r="AO8" s="66"/>
      <c r="AP8" s="66"/>
      <c r="AQ8" s="66"/>
      <c r="AR8" s="66"/>
      <c r="AS8" s="66"/>
      <c r="AT8" s="37">
        <f>データ!$S$6</f>
        <v>215.53</v>
      </c>
      <c r="AU8" s="38"/>
      <c r="AV8" s="38"/>
      <c r="AW8" s="38"/>
      <c r="AX8" s="38"/>
      <c r="AY8" s="38"/>
      <c r="AZ8" s="38"/>
      <c r="BA8" s="38"/>
      <c r="BB8" s="55">
        <f>データ!$T$6</f>
        <v>337.22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70.12</v>
      </c>
      <c r="J10" s="38"/>
      <c r="K10" s="38"/>
      <c r="L10" s="38"/>
      <c r="M10" s="38"/>
      <c r="N10" s="38"/>
      <c r="O10" s="65"/>
      <c r="P10" s="55">
        <f>データ!$P$6</f>
        <v>28.87</v>
      </c>
      <c r="Q10" s="55"/>
      <c r="R10" s="55"/>
      <c r="S10" s="55"/>
      <c r="T10" s="55"/>
      <c r="U10" s="55"/>
      <c r="V10" s="55"/>
      <c r="W10" s="66">
        <f>データ!$Q$6</f>
        <v>4807</v>
      </c>
      <c r="X10" s="66"/>
      <c r="Y10" s="66"/>
      <c r="Z10" s="66"/>
      <c r="AA10" s="66"/>
      <c r="AB10" s="66"/>
      <c r="AC10" s="66"/>
      <c r="AD10" s="2"/>
      <c r="AE10" s="2"/>
      <c r="AF10" s="2"/>
      <c r="AG10" s="2"/>
      <c r="AH10" s="2"/>
      <c r="AI10" s="2"/>
      <c r="AJ10" s="2"/>
      <c r="AK10" s="2"/>
      <c r="AL10" s="66">
        <f>データ!$U$6</f>
        <v>20864</v>
      </c>
      <c r="AM10" s="66"/>
      <c r="AN10" s="66"/>
      <c r="AO10" s="66"/>
      <c r="AP10" s="66"/>
      <c r="AQ10" s="66"/>
      <c r="AR10" s="66"/>
      <c r="AS10" s="66"/>
      <c r="AT10" s="37">
        <f>データ!$V$6</f>
        <v>153.78</v>
      </c>
      <c r="AU10" s="38"/>
      <c r="AV10" s="38"/>
      <c r="AW10" s="38"/>
      <c r="AX10" s="38"/>
      <c r="AY10" s="38"/>
      <c r="AZ10" s="38"/>
      <c r="BA10" s="38"/>
      <c r="BB10" s="55">
        <f>データ!$W$6</f>
        <v>135.66999999999999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jhsQuyqjB29UOTBS673cVFm6TW7Jr1/i7M0IuCKflwnvpYXl2A8hBKv3dOlBxrsgW88ibU9dB7sPueuWMoffg==" saltValue="beceOl9JISCRTT1U11tE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82058</v>
      </c>
      <c r="D6" s="20">
        <f t="shared" si="3"/>
        <v>46</v>
      </c>
      <c r="E6" s="20">
        <f t="shared" si="3"/>
        <v>1</v>
      </c>
      <c r="F6" s="20">
        <f t="shared" si="3"/>
        <v>0</v>
      </c>
      <c r="G6" s="20">
        <f t="shared" si="3"/>
        <v>1</v>
      </c>
      <c r="H6" s="20" t="str">
        <f t="shared" si="3"/>
        <v>茨城県　石岡市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70.12</v>
      </c>
      <c r="P6" s="21">
        <f t="shared" si="3"/>
        <v>28.87</v>
      </c>
      <c r="Q6" s="21">
        <f t="shared" si="3"/>
        <v>4807</v>
      </c>
      <c r="R6" s="21">
        <f t="shared" si="3"/>
        <v>72680</v>
      </c>
      <c r="S6" s="21">
        <f t="shared" si="3"/>
        <v>215.53</v>
      </c>
      <c r="T6" s="21">
        <f t="shared" si="3"/>
        <v>337.22</v>
      </c>
      <c r="U6" s="21">
        <f t="shared" si="3"/>
        <v>20864</v>
      </c>
      <c r="V6" s="21">
        <f t="shared" si="3"/>
        <v>153.78</v>
      </c>
      <c r="W6" s="21">
        <f t="shared" si="3"/>
        <v>135.66999999999999</v>
      </c>
      <c r="X6" s="22">
        <f>IF(X7="",NA(),X7)</f>
        <v>119.38</v>
      </c>
      <c r="Y6" s="22">
        <f t="shared" ref="Y6:AG6" si="4">IF(Y7="",NA(),Y7)</f>
        <v>108.61</v>
      </c>
      <c r="Z6" s="22">
        <f t="shared" si="4"/>
        <v>108.36</v>
      </c>
      <c r="AA6" s="22">
        <f t="shared" si="4"/>
        <v>107.83</v>
      </c>
      <c r="AB6" s="22">
        <f t="shared" si="4"/>
        <v>109.13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165.87</v>
      </c>
      <c r="AU6" s="22">
        <f t="shared" ref="AU6:BC6" si="6">IF(AU7="",NA(),AU7)</f>
        <v>238.7</v>
      </c>
      <c r="AV6" s="22">
        <f t="shared" si="6"/>
        <v>265.69</v>
      </c>
      <c r="AW6" s="22">
        <f t="shared" si="6"/>
        <v>341.77</v>
      </c>
      <c r="AX6" s="22">
        <f t="shared" si="6"/>
        <v>314.81</v>
      </c>
      <c r="AY6" s="22">
        <f t="shared" si="6"/>
        <v>359.47</v>
      </c>
      <c r="AZ6" s="22">
        <f t="shared" si="6"/>
        <v>369.69</v>
      </c>
      <c r="BA6" s="22">
        <f t="shared" si="6"/>
        <v>379.08</v>
      </c>
      <c r="BB6" s="22">
        <f t="shared" si="6"/>
        <v>367.55</v>
      </c>
      <c r="BC6" s="22">
        <f t="shared" si="6"/>
        <v>378.56</v>
      </c>
      <c r="BD6" s="21" t="str">
        <f>IF(BD7="","",IF(BD7="-","【-】","【"&amp;SUBSTITUTE(TEXT(BD7,"#,##0.00"),"-","△")&amp;"】"))</f>
        <v>【261.51】</v>
      </c>
      <c r="BE6" s="22">
        <f>IF(BE7="",NA(),BE7)</f>
        <v>290.95</v>
      </c>
      <c r="BF6" s="22">
        <f t="shared" ref="BF6:BN6" si="7">IF(BF7="",NA(),BF7)</f>
        <v>290.31</v>
      </c>
      <c r="BG6" s="22">
        <f t="shared" si="7"/>
        <v>283.2</v>
      </c>
      <c r="BH6" s="22">
        <f t="shared" si="7"/>
        <v>273.2</v>
      </c>
      <c r="BI6" s="22">
        <f t="shared" si="7"/>
        <v>268.26</v>
      </c>
      <c r="BJ6" s="22">
        <f t="shared" si="7"/>
        <v>401.79</v>
      </c>
      <c r="BK6" s="22">
        <f t="shared" si="7"/>
        <v>402.99</v>
      </c>
      <c r="BL6" s="22">
        <f t="shared" si="7"/>
        <v>398.98</v>
      </c>
      <c r="BM6" s="22">
        <f t="shared" si="7"/>
        <v>418.68</v>
      </c>
      <c r="BN6" s="22">
        <f t="shared" si="7"/>
        <v>395.68</v>
      </c>
      <c r="BO6" s="21" t="str">
        <f>IF(BO7="","",IF(BO7="-","【-】","【"&amp;SUBSTITUTE(TEXT(BO7,"#,##0.00"),"-","△")&amp;"】"))</f>
        <v>【265.16】</v>
      </c>
      <c r="BP6" s="22">
        <f>IF(BP7="",NA(),BP7)</f>
        <v>116.96</v>
      </c>
      <c r="BQ6" s="22">
        <f t="shared" ref="BQ6:BY6" si="8">IF(BQ7="",NA(),BQ7)</f>
        <v>104.63</v>
      </c>
      <c r="BR6" s="22">
        <f t="shared" si="8"/>
        <v>105.5</v>
      </c>
      <c r="BS6" s="22">
        <f t="shared" si="8"/>
        <v>105.81</v>
      </c>
      <c r="BT6" s="22">
        <f t="shared" si="8"/>
        <v>107.01</v>
      </c>
      <c r="BU6" s="22">
        <f t="shared" si="8"/>
        <v>100.12</v>
      </c>
      <c r="BV6" s="22">
        <f t="shared" si="8"/>
        <v>98.66</v>
      </c>
      <c r="BW6" s="22">
        <f t="shared" si="8"/>
        <v>98.64</v>
      </c>
      <c r="BX6" s="22">
        <f t="shared" si="8"/>
        <v>94.78</v>
      </c>
      <c r="BY6" s="22">
        <f t="shared" si="8"/>
        <v>97.59</v>
      </c>
      <c r="BZ6" s="21" t="str">
        <f>IF(BZ7="","",IF(BZ7="-","【-】","【"&amp;SUBSTITUTE(TEXT(BZ7,"#,##0.00"),"-","△")&amp;"】"))</f>
        <v>【102.35】</v>
      </c>
      <c r="CA6" s="22">
        <f>IF(CA7="",NA(),CA7)</f>
        <v>205.52</v>
      </c>
      <c r="CB6" s="22">
        <f t="shared" ref="CB6:CJ6" si="9">IF(CB7="",NA(),CB7)</f>
        <v>229.64</v>
      </c>
      <c r="CC6" s="22">
        <f t="shared" si="9"/>
        <v>228.15</v>
      </c>
      <c r="CD6" s="22">
        <f t="shared" si="9"/>
        <v>226.51</v>
      </c>
      <c r="CE6" s="22">
        <f t="shared" si="9"/>
        <v>224.5</v>
      </c>
      <c r="CF6" s="22">
        <f t="shared" si="9"/>
        <v>174.97</v>
      </c>
      <c r="CG6" s="22">
        <f t="shared" si="9"/>
        <v>178.59</v>
      </c>
      <c r="CH6" s="22">
        <f t="shared" si="9"/>
        <v>178.92</v>
      </c>
      <c r="CI6" s="22">
        <f t="shared" si="9"/>
        <v>181.3</v>
      </c>
      <c r="CJ6" s="22">
        <f t="shared" si="9"/>
        <v>181.71</v>
      </c>
      <c r="CK6" s="21" t="str">
        <f>IF(CK7="","",IF(CK7="-","【-】","【"&amp;SUBSTITUTE(TEXT(CK7,"#,##0.00"),"-","△")&amp;"】"))</f>
        <v>【167.74】</v>
      </c>
      <c r="CL6" s="22">
        <f>IF(CL7="",NA(),CL7)</f>
        <v>74.06</v>
      </c>
      <c r="CM6" s="22">
        <f t="shared" ref="CM6:CU6" si="10">IF(CM7="",NA(),CM7)</f>
        <v>75.09</v>
      </c>
      <c r="CN6" s="22">
        <f t="shared" si="10"/>
        <v>71.38</v>
      </c>
      <c r="CO6" s="22">
        <f t="shared" si="10"/>
        <v>73.75</v>
      </c>
      <c r="CP6" s="22">
        <f t="shared" si="10"/>
        <v>73.78</v>
      </c>
      <c r="CQ6" s="22">
        <f t="shared" si="10"/>
        <v>55.63</v>
      </c>
      <c r="CR6" s="22">
        <f t="shared" si="10"/>
        <v>55.03</v>
      </c>
      <c r="CS6" s="22">
        <f t="shared" si="10"/>
        <v>55.14</v>
      </c>
      <c r="CT6" s="22">
        <f t="shared" si="10"/>
        <v>55.89</v>
      </c>
      <c r="CU6" s="22">
        <f t="shared" si="10"/>
        <v>55.72</v>
      </c>
      <c r="CV6" s="21" t="str">
        <f>IF(CV7="","",IF(CV7="-","【-】","【"&amp;SUBSTITUTE(TEXT(CV7,"#,##0.00"),"-","△")&amp;"】"))</f>
        <v>【60.29】</v>
      </c>
      <c r="CW6" s="22">
        <f>IF(CW7="",NA(),CW7)</f>
        <v>76.650000000000006</v>
      </c>
      <c r="CX6" s="22">
        <f t="shared" ref="CX6:DF6" si="11">IF(CX7="",NA(),CX7)</f>
        <v>75.680000000000007</v>
      </c>
      <c r="CY6" s="22">
        <f t="shared" si="11"/>
        <v>78.45</v>
      </c>
      <c r="CZ6" s="22">
        <f t="shared" si="11"/>
        <v>77.849999999999994</v>
      </c>
      <c r="DA6" s="22">
        <f t="shared" si="11"/>
        <v>77.03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53.02</v>
      </c>
      <c r="DI6" s="22">
        <f t="shared" ref="DI6:DQ6" si="12">IF(DI7="",NA(),DI7)</f>
        <v>54.43</v>
      </c>
      <c r="DJ6" s="22">
        <f t="shared" si="12"/>
        <v>55.66</v>
      </c>
      <c r="DK6" s="22">
        <f t="shared" si="12"/>
        <v>57.16</v>
      </c>
      <c r="DL6" s="22">
        <f t="shared" si="12"/>
        <v>58.13</v>
      </c>
      <c r="DM6" s="22">
        <f t="shared" si="12"/>
        <v>48.05</v>
      </c>
      <c r="DN6" s="22">
        <f t="shared" si="12"/>
        <v>48.87</v>
      </c>
      <c r="DO6" s="22">
        <f t="shared" si="12"/>
        <v>49.92</v>
      </c>
      <c r="DP6" s="22">
        <f t="shared" si="12"/>
        <v>50.63</v>
      </c>
      <c r="DQ6" s="22">
        <f t="shared" si="12"/>
        <v>51.29</v>
      </c>
      <c r="DR6" s="21" t="str">
        <f>IF(DR7="","",IF(DR7="-","【-】","【"&amp;SUBSTITUTE(TEXT(DR7,"#,##0.00"),"-","△")&amp;"】"))</f>
        <v>【50.88】</v>
      </c>
      <c r="DS6" s="22">
        <f>IF(DS7="",NA(),DS7)</f>
        <v>7.06</v>
      </c>
      <c r="DT6" s="22">
        <f t="shared" ref="DT6:EB6" si="13">IF(DT7="",NA(),DT7)</f>
        <v>7.06</v>
      </c>
      <c r="DU6" s="22">
        <f t="shared" si="13"/>
        <v>7.29</v>
      </c>
      <c r="DV6" s="22">
        <f t="shared" si="13"/>
        <v>10.68</v>
      </c>
      <c r="DW6" s="22">
        <f t="shared" si="13"/>
        <v>10.67</v>
      </c>
      <c r="DX6" s="22">
        <f t="shared" si="13"/>
        <v>13.39</v>
      </c>
      <c r="DY6" s="22">
        <f t="shared" si="13"/>
        <v>14.85</v>
      </c>
      <c r="DZ6" s="22">
        <f t="shared" si="13"/>
        <v>16.88</v>
      </c>
      <c r="EA6" s="22">
        <f t="shared" si="13"/>
        <v>18.28</v>
      </c>
      <c r="EB6" s="22">
        <f t="shared" si="13"/>
        <v>19.61</v>
      </c>
      <c r="EC6" s="21" t="str">
        <f>IF(EC7="","",IF(EC7="-","【-】","【"&amp;SUBSTITUTE(TEXT(EC7,"#,##0.00"),"-","△")&amp;"】"))</f>
        <v>【22.30】</v>
      </c>
      <c r="ED6" s="22">
        <f>IF(ED7="",NA(),ED7)</f>
        <v>0.21</v>
      </c>
      <c r="EE6" s="22">
        <f t="shared" ref="EE6:EM6" si="14">IF(EE7="",NA(),EE7)</f>
        <v>0.21</v>
      </c>
      <c r="EF6" s="22">
        <f t="shared" si="14"/>
        <v>0.16</v>
      </c>
      <c r="EG6" s="22">
        <f t="shared" si="14"/>
        <v>0.27</v>
      </c>
      <c r="EH6" s="22">
        <f t="shared" si="14"/>
        <v>0.26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82058</v>
      </c>
      <c r="D7" s="24">
        <v>46</v>
      </c>
      <c r="E7" s="24">
        <v>1</v>
      </c>
      <c r="F7" s="24">
        <v>0</v>
      </c>
      <c r="G7" s="24">
        <v>1</v>
      </c>
      <c r="H7" s="24" t="s">
        <v>93</v>
      </c>
      <c r="I7" s="24" t="s">
        <v>94</v>
      </c>
      <c r="J7" s="24" t="s">
        <v>95</v>
      </c>
      <c r="K7" s="24" t="s">
        <v>96</v>
      </c>
      <c r="L7" s="24" t="s">
        <v>97</v>
      </c>
      <c r="M7" s="24" t="s">
        <v>98</v>
      </c>
      <c r="N7" s="25" t="s">
        <v>99</v>
      </c>
      <c r="O7" s="25">
        <v>70.12</v>
      </c>
      <c r="P7" s="25">
        <v>28.87</v>
      </c>
      <c r="Q7" s="25">
        <v>4807</v>
      </c>
      <c r="R7" s="25">
        <v>72680</v>
      </c>
      <c r="S7" s="25">
        <v>215.53</v>
      </c>
      <c r="T7" s="25">
        <v>337.22</v>
      </c>
      <c r="U7" s="25">
        <v>20864</v>
      </c>
      <c r="V7" s="25">
        <v>153.78</v>
      </c>
      <c r="W7" s="25">
        <v>135.66999999999999</v>
      </c>
      <c r="X7" s="25">
        <v>119.38</v>
      </c>
      <c r="Y7" s="25">
        <v>108.61</v>
      </c>
      <c r="Z7" s="25">
        <v>108.36</v>
      </c>
      <c r="AA7" s="25">
        <v>107.83</v>
      </c>
      <c r="AB7" s="25">
        <v>109.13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165.87</v>
      </c>
      <c r="AU7" s="25">
        <v>238.7</v>
      </c>
      <c r="AV7" s="25">
        <v>265.69</v>
      </c>
      <c r="AW7" s="25">
        <v>341.77</v>
      </c>
      <c r="AX7" s="25">
        <v>314.81</v>
      </c>
      <c r="AY7" s="25">
        <v>359.47</v>
      </c>
      <c r="AZ7" s="25">
        <v>369.69</v>
      </c>
      <c r="BA7" s="25">
        <v>379.08</v>
      </c>
      <c r="BB7" s="25">
        <v>367.55</v>
      </c>
      <c r="BC7" s="25">
        <v>378.56</v>
      </c>
      <c r="BD7" s="25">
        <v>261.51</v>
      </c>
      <c r="BE7" s="25">
        <v>290.95</v>
      </c>
      <c r="BF7" s="25">
        <v>290.31</v>
      </c>
      <c r="BG7" s="25">
        <v>283.2</v>
      </c>
      <c r="BH7" s="25">
        <v>273.2</v>
      </c>
      <c r="BI7" s="25">
        <v>268.26</v>
      </c>
      <c r="BJ7" s="25">
        <v>401.79</v>
      </c>
      <c r="BK7" s="25">
        <v>402.99</v>
      </c>
      <c r="BL7" s="25">
        <v>398.98</v>
      </c>
      <c r="BM7" s="25">
        <v>418.68</v>
      </c>
      <c r="BN7" s="25">
        <v>395.68</v>
      </c>
      <c r="BO7" s="25">
        <v>265.16000000000003</v>
      </c>
      <c r="BP7" s="25">
        <v>116.96</v>
      </c>
      <c r="BQ7" s="25">
        <v>104.63</v>
      </c>
      <c r="BR7" s="25">
        <v>105.5</v>
      </c>
      <c r="BS7" s="25">
        <v>105.81</v>
      </c>
      <c r="BT7" s="25">
        <v>107.01</v>
      </c>
      <c r="BU7" s="25">
        <v>100.12</v>
      </c>
      <c r="BV7" s="25">
        <v>98.66</v>
      </c>
      <c r="BW7" s="25">
        <v>98.64</v>
      </c>
      <c r="BX7" s="25">
        <v>94.78</v>
      </c>
      <c r="BY7" s="25">
        <v>97.59</v>
      </c>
      <c r="BZ7" s="25">
        <v>102.35</v>
      </c>
      <c r="CA7" s="25">
        <v>205.52</v>
      </c>
      <c r="CB7" s="25">
        <v>229.64</v>
      </c>
      <c r="CC7" s="25">
        <v>228.15</v>
      </c>
      <c r="CD7" s="25">
        <v>226.51</v>
      </c>
      <c r="CE7" s="25">
        <v>224.5</v>
      </c>
      <c r="CF7" s="25">
        <v>174.97</v>
      </c>
      <c r="CG7" s="25">
        <v>178.59</v>
      </c>
      <c r="CH7" s="25">
        <v>178.92</v>
      </c>
      <c r="CI7" s="25">
        <v>181.3</v>
      </c>
      <c r="CJ7" s="25">
        <v>181.71</v>
      </c>
      <c r="CK7" s="25">
        <v>167.74</v>
      </c>
      <c r="CL7" s="25">
        <v>74.06</v>
      </c>
      <c r="CM7" s="25">
        <v>75.09</v>
      </c>
      <c r="CN7" s="25">
        <v>71.38</v>
      </c>
      <c r="CO7" s="25">
        <v>73.75</v>
      </c>
      <c r="CP7" s="25">
        <v>73.78</v>
      </c>
      <c r="CQ7" s="25">
        <v>55.63</v>
      </c>
      <c r="CR7" s="25">
        <v>55.03</v>
      </c>
      <c r="CS7" s="25">
        <v>55.14</v>
      </c>
      <c r="CT7" s="25">
        <v>55.89</v>
      </c>
      <c r="CU7" s="25">
        <v>55.72</v>
      </c>
      <c r="CV7" s="25">
        <v>60.29</v>
      </c>
      <c r="CW7" s="25">
        <v>76.650000000000006</v>
      </c>
      <c r="CX7" s="25">
        <v>75.680000000000007</v>
      </c>
      <c r="CY7" s="25">
        <v>78.45</v>
      </c>
      <c r="CZ7" s="25">
        <v>77.849999999999994</v>
      </c>
      <c r="DA7" s="25">
        <v>77.03</v>
      </c>
      <c r="DB7" s="25">
        <v>82.04</v>
      </c>
      <c r="DC7" s="25">
        <v>81.900000000000006</v>
      </c>
      <c r="DD7" s="25">
        <v>81.39</v>
      </c>
      <c r="DE7" s="25">
        <v>81.27</v>
      </c>
      <c r="DF7" s="25">
        <v>81.260000000000005</v>
      </c>
      <c r="DG7" s="25">
        <v>90.12</v>
      </c>
      <c r="DH7" s="25">
        <v>53.02</v>
      </c>
      <c r="DI7" s="25">
        <v>54.43</v>
      </c>
      <c r="DJ7" s="25">
        <v>55.66</v>
      </c>
      <c r="DK7" s="25">
        <v>57.16</v>
      </c>
      <c r="DL7" s="25">
        <v>58.13</v>
      </c>
      <c r="DM7" s="25">
        <v>48.05</v>
      </c>
      <c r="DN7" s="25">
        <v>48.87</v>
      </c>
      <c r="DO7" s="25">
        <v>49.92</v>
      </c>
      <c r="DP7" s="25">
        <v>50.63</v>
      </c>
      <c r="DQ7" s="25">
        <v>51.29</v>
      </c>
      <c r="DR7" s="25">
        <v>50.88</v>
      </c>
      <c r="DS7" s="25">
        <v>7.06</v>
      </c>
      <c r="DT7" s="25">
        <v>7.06</v>
      </c>
      <c r="DU7" s="25">
        <v>7.29</v>
      </c>
      <c r="DV7" s="25">
        <v>10.68</v>
      </c>
      <c r="DW7" s="25">
        <v>10.67</v>
      </c>
      <c r="DX7" s="25">
        <v>13.39</v>
      </c>
      <c r="DY7" s="25">
        <v>14.85</v>
      </c>
      <c r="DZ7" s="25">
        <v>16.88</v>
      </c>
      <c r="EA7" s="25">
        <v>18.28</v>
      </c>
      <c r="EB7" s="25">
        <v>19.61</v>
      </c>
      <c r="EC7" s="25">
        <v>22.3</v>
      </c>
      <c r="ED7" s="25">
        <v>0.21</v>
      </c>
      <c r="EE7" s="25">
        <v>0.21</v>
      </c>
      <c r="EF7" s="25">
        <v>0.16</v>
      </c>
      <c r="EG7" s="25">
        <v>0.27</v>
      </c>
      <c r="EH7" s="25">
        <v>0.26</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2023-01-25T04:03:35Z</cp:lastPrinted>
  <dcterms:created xsi:type="dcterms:W3CDTF">2022-12-01T00:54:28Z</dcterms:created>
  <dcterms:modified xsi:type="dcterms:W3CDTF">2023-01-30T07:09:35Z</dcterms:modified>
  <cp:category/>
</cp:coreProperties>
</file>