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04_古河市【済】\"/>
    </mc:Choice>
  </mc:AlternateContent>
  <workbookProtection workbookAlgorithmName="SHA-512" workbookHashValue="eG7Dsq6nVMUfjo2Ep/fKR2O3kmruXK+omRYwyNEj8uouqt2Qv9OFsH1yQlZxTPCyu3+O5COFugDO+lNx5EZ6tg==" workbookSaltValue="L1o6ZzVyt1t6iau3Sy6F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<sst xmlns="http://schemas.openxmlformats.org/spreadsheetml/2006/main" count="228" uniqueCount="114">
  <si>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</si>
  <si>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</si>
  <si>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</si>
  <si>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</si>
  <si>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</si>
  <si>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</si>
  <si>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</si>
  <si>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</si>
  <si>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</si>
  <si>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</si>
  <si>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</si>
  <si>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</si>
  <si>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</si>
  <si>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</si>
  <si>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</si>
  <si>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</si>
  <si>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</si>
  <si>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</si>
  <si>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</si>
  <si>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</si>
  <si>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</si>
  <si>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</si>
  <si>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</si>
  <si>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</si>
  <si>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</si>
  <si>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</si>
  <si>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</si>
  <si>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</si>
  <si>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</si>
  <si>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</si>
  <si>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</si>
  <si>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</si>
  <si>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</si>
  <si>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</si>
  <si>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</si>
  <si>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</si>
  <si>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</si>
  <si>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</si>
  <si>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</si>
  <si>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</si>
  <si>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</si>
  <si>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</si>
  <si>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</si>
  <si>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</si>
  <si>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</si>
  <si>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</si>
  <si>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</si>
  <si>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</si>
  <si>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</si>
  <si>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</si>
  <si>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</si>
  <si>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</si>
  <si>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</si>
  <si>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</si>
  <si>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</si>
  <si>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</si>
  <si>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</si>
  <si>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</si>
  <si>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</si>
  <si>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</si>
  <si>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</si>
  <si>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</si>
  <si>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</si>
  <si>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</si>
  <si>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</si>
  <si>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</si>
  <si>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</si>
  <si>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</si>
  <si>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</si>
  <si>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</si>
  <si>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</si>
  <si>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</si>
  <si>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</si>
  <si>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</si>
  <si>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</si>
  <si>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</si>
  <si>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</si>
  <si>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</si>
  <si>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</si>
  <si>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</si>
  <si>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</si>
  <si>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</si>
  <si>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</si>
  <si>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</si>
  <si>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</si>
  <si>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</si>
  <si>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</si>
  <si>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</si>
  <si>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</si>
  <si>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</si>
  <si>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</si>
  <si>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</si>
  <si>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</si>
  <si>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</si>
  <si>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</si>
  <si>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</si>
  <si>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</si>
  <si>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</si>
  <si>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</si>
  <si>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</si>
  <si>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</si>
  <si>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</si>
  <si>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</si>
  <si>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</si>
  <si>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</si>
  <si>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</si>
  <si>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</si>
  <si>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</si>
  <si>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</si>
  <si>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</si>
  <si>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</si>
  <si>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令和2年度は、前年同水準で推移しており、平均値よりも高い水準であることから、他団体と比較して耐用年数を超えた施設割合が高い状況といえる。
②管路経年化率
令和2年度は、前年と比較し微増となった。平成28年度から石綿セメント配水管の布設替を重点的に進めており、平均値よりも低い水準を維持している。
③管路更新率
令和2年度は、前年と比較し比率が上昇し、平均値と同水準となっている。管路の老朽化と更新ペースの乖離を抑えられるよう、計画的に管路更新を進める必要がある。</t>
    <rPh sb="1" eb="3">
      <t>ユウケイ</t>
    </rPh>
    <rPh sb="3" eb="7">
      <t>コテイシサン</t>
    </rPh>
    <rPh sb="7" eb="9">
      <t>ゲンカ</t>
    </rPh>
    <rPh sb="9" eb="11">
      <t>ショウキャク</t>
    </rPh>
    <rPh sb="11" eb="12">
      <t>リツ</t>
    </rPh>
    <rPh sb="13" eb="15">
      <t>レイワ</t>
    </rPh>
    <rPh sb="16" eb="18">
      <t>ネンド</t>
    </rPh>
    <rPh sb="20" eb="22">
      <t>ゼンネン</t>
    </rPh>
    <rPh sb="22" eb="25">
      <t>ドウスイジュン</t>
    </rPh>
    <rPh sb="26" eb="28">
      <t>スイイ</t>
    </rPh>
    <rPh sb="33" eb="36">
      <t>ヘイキンチ</t>
    </rPh>
    <rPh sb="39" eb="40">
      <t>タカ</t>
    </rPh>
    <rPh sb="41" eb="43">
      <t>スイジュン</t>
    </rPh>
    <rPh sb="51" eb="54">
      <t>タダンタイ</t>
    </rPh>
    <rPh sb="55" eb="57">
      <t>ヒカク</t>
    </rPh>
    <rPh sb="59" eb="63">
      <t>タイヨウネンスウ</t>
    </rPh>
    <rPh sb="64" eb="65">
      <t>コ</t>
    </rPh>
    <rPh sb="67" eb="69">
      <t>シセツ</t>
    </rPh>
    <rPh sb="69" eb="71">
      <t>ワリアイ</t>
    </rPh>
    <rPh sb="72" eb="73">
      <t>タカ</t>
    </rPh>
    <rPh sb="74" eb="76">
      <t>ジョウキョウ</t>
    </rPh>
    <rPh sb="83" eb="85">
      <t>カンロ</t>
    </rPh>
    <phoneticPr fontId="4"/>
  </si>
  <si>
    <t>令和2年度は、新型コロナウイルス感染症対策による水道基本料金免除措置を7か月間実施したことにより、給水収益が2億8千万円の減収となったことに伴い、各比率は悪化しているものの、経常収支比率は100％以上、流動比率は350％以上を維持しており、経営環境に影響のない範囲での経済対策を実施した。本対策を除けば、各比率は前年同水準以上となることから、健全な経営を維持しているといえる。ただし、現在の健全な経営状況は暫定水利権により水源開発費用負担が発生していないことが要因であり、本市が参画している思川開発事業の令和6年度完了とともに、多大な費用負担が発生することとなる。人口減少による給水収益の減少に加え、水源開発や施設更新等の費用負担増など、厳しい経営環境が見込まれることから、水道事業の広域化・共同化や適正な料金水準の検討を推進する必要がある。</t>
    <rPh sb="0" eb="2">
      <t>レイワ</t>
    </rPh>
    <rPh sb="3" eb="5">
      <t>ネンド</t>
    </rPh>
    <rPh sb="7" eb="9">
      <t>シンガタ</t>
    </rPh>
    <rPh sb="16" eb="21">
      <t>カンセンショウタイサク</t>
    </rPh>
    <rPh sb="24" eb="26">
      <t>スイドウ</t>
    </rPh>
    <rPh sb="26" eb="30">
      <t>キホンリョウキン</t>
    </rPh>
    <rPh sb="30" eb="32">
      <t>メンジョ</t>
    </rPh>
    <rPh sb="32" eb="34">
      <t>ソチ</t>
    </rPh>
    <rPh sb="37" eb="38">
      <t>ゲツ</t>
    </rPh>
    <rPh sb="38" eb="39">
      <t>カン</t>
    </rPh>
    <rPh sb="39" eb="41">
      <t>ジッシ</t>
    </rPh>
    <rPh sb="49" eb="51">
      <t>キュウスイ</t>
    </rPh>
    <rPh sb="51" eb="53">
      <t>シュウエキ</t>
    </rPh>
    <rPh sb="55" eb="56">
      <t>オク</t>
    </rPh>
    <rPh sb="57" eb="59">
      <t>センマン</t>
    </rPh>
    <rPh sb="59" eb="60">
      <t>エン</t>
    </rPh>
    <rPh sb="61" eb="63">
      <t>ゲンシュウ</t>
    </rPh>
    <rPh sb="70" eb="71">
      <t>トモナ</t>
    </rPh>
    <rPh sb="73" eb="74">
      <t>カク</t>
    </rPh>
    <rPh sb="74" eb="76">
      <t>ヒリツ</t>
    </rPh>
    <rPh sb="77" eb="79">
      <t>アッカ</t>
    </rPh>
    <rPh sb="87" eb="91">
      <t>ケイジョウシュウシ</t>
    </rPh>
    <rPh sb="91" eb="93">
      <t>ヒリツ</t>
    </rPh>
    <rPh sb="98" eb="100">
      <t>イジョウ</t>
    </rPh>
    <rPh sb="101" eb="103">
      <t>リュウドウ</t>
    </rPh>
    <rPh sb="103" eb="105">
      <t>ヒリツ</t>
    </rPh>
    <rPh sb="110" eb="112">
      <t>イジョウ</t>
    </rPh>
    <rPh sb="113" eb="115">
      <t>イジ</t>
    </rPh>
    <rPh sb="120" eb="122">
      <t>ケイエイ</t>
    </rPh>
    <rPh sb="122" eb="124">
      <t>カンキョウ</t>
    </rPh>
    <rPh sb="125" eb="127">
      <t>エイキョウ</t>
    </rPh>
    <rPh sb="130" eb="132">
      <t>ハンイ</t>
    </rPh>
    <rPh sb="134" eb="136">
      <t>ケイザイ</t>
    </rPh>
    <rPh sb="136" eb="138">
      <t>タイサク</t>
    </rPh>
    <rPh sb="139" eb="141">
      <t>ジッシ</t>
    </rPh>
    <rPh sb="144" eb="145">
      <t>ホン</t>
    </rPh>
    <rPh sb="145" eb="147">
      <t>タイサク</t>
    </rPh>
    <rPh sb="148" eb="149">
      <t>ノゾ</t>
    </rPh>
    <rPh sb="152" eb="153">
      <t>カク</t>
    </rPh>
    <rPh sb="153" eb="155">
      <t>ヒリツ</t>
    </rPh>
    <rPh sb="156" eb="158">
      <t>ゼンネン</t>
    </rPh>
    <rPh sb="158" eb="161">
      <t>ドウスイジュン</t>
    </rPh>
    <rPh sb="161" eb="163">
      <t>イジョウ</t>
    </rPh>
    <rPh sb="171" eb="173">
      <t>ケンゼン</t>
    </rPh>
    <rPh sb="174" eb="176">
      <t>ケイエイ</t>
    </rPh>
    <rPh sb="177" eb="179">
      <t>イジ</t>
    </rPh>
    <rPh sb="192" eb="194">
      <t>ゲンザイ</t>
    </rPh>
    <rPh sb="195" eb="197">
      <t>ケンゼン</t>
    </rPh>
    <rPh sb="198" eb="200">
      <t>ケイエイ</t>
    </rPh>
    <rPh sb="200" eb="202">
      <t>ジョウキョウ</t>
    </rPh>
    <rPh sb="203" eb="208">
      <t>ザンテイスイリケン</t>
    </rPh>
    <rPh sb="211" eb="217">
      <t>スイゲンカイハツヒヨウ</t>
    </rPh>
    <rPh sb="217" eb="219">
      <t>フタン</t>
    </rPh>
    <rPh sb="220" eb="222">
      <t>ハッセイ</t>
    </rPh>
    <rPh sb="230" eb="232">
      <t>ヨウイン</t>
    </rPh>
    <rPh sb="236" eb="238">
      <t>ホンシ</t>
    </rPh>
    <rPh sb="239" eb="241">
      <t>サンカク</t>
    </rPh>
    <rPh sb="245" eb="247">
      <t>オモイガワ</t>
    </rPh>
    <rPh sb="247" eb="249">
      <t>カイハツ</t>
    </rPh>
    <rPh sb="249" eb="251">
      <t>ジギョウ</t>
    </rPh>
    <rPh sb="252" eb="254">
      <t>レイワ</t>
    </rPh>
    <rPh sb="255" eb="257">
      <t>ネンド</t>
    </rPh>
    <rPh sb="257" eb="259">
      <t>カンリョウ</t>
    </rPh>
    <rPh sb="264" eb="266">
      <t>タダイ</t>
    </rPh>
    <rPh sb="267" eb="269">
      <t>ヒヨウ</t>
    </rPh>
    <rPh sb="269" eb="271">
      <t>フタン</t>
    </rPh>
    <rPh sb="272" eb="274">
      <t>ハッセイ</t>
    </rPh>
    <rPh sb="282" eb="286">
      <t>ジンコウゲンショウ</t>
    </rPh>
    <rPh sb="289" eb="293">
      <t>キュウスイシュウエキ</t>
    </rPh>
    <rPh sb="294" eb="296">
      <t>ゲンショウ</t>
    </rPh>
    <rPh sb="297" eb="298">
      <t>クワ</t>
    </rPh>
    <rPh sb="300" eb="302">
      <t>スイゲン</t>
    </rPh>
    <rPh sb="302" eb="304">
      <t>カイハツ</t>
    </rPh>
    <rPh sb="305" eb="307">
      <t>シセツ</t>
    </rPh>
    <rPh sb="307" eb="309">
      <t>コウシン</t>
    </rPh>
    <rPh sb="309" eb="310">
      <t>トウ</t>
    </rPh>
    <rPh sb="311" eb="315">
      <t>ヒヨウフタン</t>
    </rPh>
    <rPh sb="315" eb="316">
      <t>ゾウ</t>
    </rPh>
    <rPh sb="319" eb="320">
      <t>キビ</t>
    </rPh>
    <rPh sb="322" eb="324">
      <t>ケイエイ</t>
    </rPh>
    <rPh sb="324" eb="326">
      <t>カンキョウ</t>
    </rPh>
    <rPh sb="327" eb="329">
      <t>ミコ</t>
    </rPh>
    <rPh sb="337" eb="341">
      <t>スイドウジギョウ</t>
    </rPh>
    <rPh sb="342" eb="345">
      <t>コウイキカ</t>
    </rPh>
    <rPh sb="346" eb="349">
      <t>キョウドウカ</t>
    </rPh>
    <rPh sb="350" eb="352">
      <t>テキセイ</t>
    </rPh>
    <rPh sb="353" eb="355">
      <t>リョウキン</t>
    </rPh>
    <rPh sb="355" eb="357">
      <t>スイジュン</t>
    </rPh>
    <rPh sb="358" eb="360">
      <t>ケントウ</t>
    </rPh>
    <rPh sb="361" eb="363">
      <t>スイシン</t>
    </rPh>
    <rPh sb="365" eb="367">
      <t>ヒツヨウ</t>
    </rPh>
    <phoneticPr fontId="4"/>
  </si>
  <si>
    <t>①経常収支比率
令和2年度は、新型コロナウイルス感染症対策による水道基本料金免除措置を実施したことに伴い、減収が生じたため比率が減少した。
②累積欠損金比率
令和2年度も引き続き欠損金は発生していない。
③流動比率
令和2年度は、前年度同水準であり、300％超で推移を続けていることから、十分な支払能力を維持した健全な状況といえる。
④企業債残高対給水収益比率及び⑤料金回収率
令和2年度は、新型コロナウイルス感染症対策による水道基本料金免除措置を実施したことに伴い、減収が生じたため比率が減少した。
⑥給水減価
令和2年度は、引き続き140円台で推移しており、平均値を下回っている。これは、暫定水利権によるもので、水源開発に係る費用負担が発生していないことが大きな要因である。
⑦施設利用率
令和2年度は、引き続き80％弱で推移しており、平均よりも高い水準となっており、一定の余裕を確保しつつ効率的に施設を活用しているといえる。
⑧有収率
令和2年度は、前年度よりも比率が減少しており、平均値よりも低い水準で推移していることから、老朽管の更新等により有収率の向上を図る必要がある。</t>
    <rPh sb="1" eb="3">
      <t>ケイジョウ</t>
    </rPh>
    <rPh sb="3" eb="5">
      <t>シュウシ</t>
    </rPh>
    <rPh sb="5" eb="7">
      <t>ヒリツ</t>
    </rPh>
    <rPh sb="8" eb="10">
      <t>レイワ</t>
    </rPh>
    <rPh sb="11" eb="13">
      <t>ネンド</t>
    </rPh>
    <rPh sb="15" eb="17">
      <t>シンガタ</t>
    </rPh>
    <rPh sb="24" eb="27">
      <t>カンセンショウ</t>
    </rPh>
    <rPh sb="27" eb="29">
      <t>タイサク</t>
    </rPh>
    <rPh sb="32" eb="34">
      <t>スイドウ</t>
    </rPh>
    <rPh sb="34" eb="38">
      <t>キホンリョウキン</t>
    </rPh>
    <rPh sb="38" eb="40">
      <t>メンジョ</t>
    </rPh>
    <rPh sb="40" eb="42">
      <t>ソチ</t>
    </rPh>
    <rPh sb="43" eb="45">
      <t>ジッシ</t>
    </rPh>
    <rPh sb="50" eb="51">
      <t>トモナ</t>
    </rPh>
    <rPh sb="53" eb="55">
      <t>ゲンシュウ</t>
    </rPh>
    <rPh sb="56" eb="57">
      <t>ショウ</t>
    </rPh>
    <rPh sb="61" eb="63">
      <t>ヒリツ</t>
    </rPh>
    <rPh sb="64" eb="66">
      <t>ゲンショウ</t>
    </rPh>
    <rPh sb="71" eb="73">
      <t>ルイセキ</t>
    </rPh>
    <rPh sb="73" eb="76">
      <t>ケッソンキン</t>
    </rPh>
    <rPh sb="76" eb="78">
      <t>ヒリツ</t>
    </rPh>
    <rPh sb="79" eb="81">
      <t>レイワ</t>
    </rPh>
    <rPh sb="82" eb="84">
      <t>ネンド</t>
    </rPh>
    <rPh sb="85" eb="86">
      <t>ヒ</t>
    </rPh>
    <rPh sb="87" eb="88">
      <t>ツヅ</t>
    </rPh>
    <rPh sb="89" eb="92">
      <t>ケッソンキン</t>
    </rPh>
    <rPh sb="93" eb="95">
      <t>ハッセイ</t>
    </rPh>
    <rPh sb="103" eb="107">
      <t>リュウドウヒリツ</t>
    </rPh>
    <rPh sb="108" eb="110">
      <t>レイワ</t>
    </rPh>
    <rPh sb="111" eb="113">
      <t>ネンド</t>
    </rPh>
    <rPh sb="115" eb="117">
      <t>ゼンネン</t>
    </rPh>
    <rPh sb="117" eb="118">
      <t>ド</t>
    </rPh>
    <rPh sb="118" eb="121">
      <t>ドウスイジュン</t>
    </rPh>
    <rPh sb="129" eb="130">
      <t>チョウ</t>
    </rPh>
    <rPh sb="131" eb="133">
      <t>スイイ</t>
    </rPh>
    <rPh sb="134" eb="135">
      <t>ツヅ</t>
    </rPh>
    <rPh sb="144" eb="146">
      <t>ジュウブン</t>
    </rPh>
    <rPh sb="147" eb="149">
      <t>シハライ</t>
    </rPh>
    <rPh sb="149" eb="151">
      <t>ノウリョク</t>
    </rPh>
    <rPh sb="152" eb="154">
      <t>イジ</t>
    </rPh>
    <rPh sb="156" eb="158">
      <t>ケンゼン</t>
    </rPh>
    <rPh sb="159" eb="161">
      <t>ジョウキョウ</t>
    </rPh>
    <rPh sb="168" eb="171">
      <t>キギョウサイ</t>
    </rPh>
    <rPh sb="171" eb="173">
      <t>ザンダカ</t>
    </rPh>
    <rPh sb="173" eb="174">
      <t>タイ</t>
    </rPh>
    <rPh sb="174" eb="176">
      <t>キュウスイ</t>
    </rPh>
    <rPh sb="176" eb="178">
      <t>シュウエキ</t>
    </rPh>
    <rPh sb="178" eb="180">
      <t>ヒリツ</t>
    </rPh>
    <rPh sb="180" eb="181">
      <t>オヨ</t>
    </rPh>
    <rPh sb="183" eb="187">
      <t>リョウキンカイシュウ</t>
    </rPh>
    <rPh sb="187" eb="188">
      <t>リツ</t>
    </rPh>
    <rPh sb="189" eb="191">
      <t>レイワ</t>
    </rPh>
    <rPh sb="192" eb="194">
      <t>ネンド</t>
    </rPh>
    <rPh sb="196" eb="198">
      <t>シンガタ</t>
    </rPh>
    <rPh sb="205" eb="208">
      <t>カンセンショウ</t>
    </rPh>
    <rPh sb="208" eb="210">
      <t>タイサク</t>
    </rPh>
    <rPh sb="213" eb="215">
      <t>スイドウ</t>
    </rPh>
    <rPh sb="215" eb="219">
      <t>キホンリョウキン</t>
    </rPh>
    <rPh sb="219" eb="221">
      <t>メンジョ</t>
    </rPh>
    <rPh sb="221" eb="223">
      <t>ソチ</t>
    </rPh>
    <rPh sb="224" eb="226">
      <t>ジッシ</t>
    </rPh>
    <rPh sb="231" eb="232">
      <t>トモナ</t>
    </rPh>
    <rPh sb="234" eb="236">
      <t>ゲンシュウ</t>
    </rPh>
    <rPh sb="237" eb="238">
      <t>ショウ</t>
    </rPh>
    <rPh sb="242" eb="244">
      <t>ヒリツ</t>
    </rPh>
    <rPh sb="245" eb="247">
      <t>ゲンショウ</t>
    </rPh>
    <rPh sb="252" eb="254">
      <t>キュウスイ</t>
    </rPh>
    <rPh sb="254" eb="256">
      <t>ゲンカ</t>
    </rPh>
    <rPh sb="257" eb="259">
      <t>レイワ</t>
    </rPh>
    <rPh sb="260" eb="262">
      <t>ネンド</t>
    </rPh>
    <rPh sb="264" eb="265">
      <t>ヒ</t>
    </rPh>
    <rPh sb="266" eb="267">
      <t>ツヅ</t>
    </rPh>
    <rPh sb="271" eb="272">
      <t>エン</t>
    </rPh>
    <rPh sb="272" eb="273">
      <t>ダイ</t>
    </rPh>
    <rPh sb="274" eb="276">
      <t>スイイ</t>
    </rPh>
    <rPh sb="281" eb="284">
      <t>ヘイキンチ</t>
    </rPh>
    <rPh sb="285" eb="287">
      <t>シタマワ</t>
    </rPh>
    <rPh sb="296" eb="301">
      <t>ザンテイスイリケン</t>
    </rPh>
    <rPh sb="308" eb="312">
      <t>スイゲンカイハツ</t>
    </rPh>
    <rPh sb="313" eb="314">
      <t>カカワ</t>
    </rPh>
    <rPh sb="315" eb="319">
      <t>ヒヨウフタン</t>
    </rPh>
    <rPh sb="320" eb="322">
      <t>ハッセイ</t>
    </rPh>
    <rPh sb="330" eb="331">
      <t>オオ</t>
    </rPh>
    <rPh sb="333" eb="335">
      <t>ヨウイン</t>
    </rPh>
    <rPh sb="341" eb="343">
      <t>シセツ</t>
    </rPh>
    <rPh sb="343" eb="346">
      <t>リヨウリツ</t>
    </rPh>
    <rPh sb="347" eb="349">
      <t>レイワ</t>
    </rPh>
    <rPh sb="350" eb="352">
      <t>ネンド</t>
    </rPh>
    <rPh sb="354" eb="355">
      <t>ヒ</t>
    </rPh>
    <rPh sb="356" eb="357">
      <t>ツヅ</t>
    </rPh>
    <rPh sb="361" eb="362">
      <t>ジャク</t>
    </rPh>
    <rPh sb="363" eb="365">
      <t>スイイ</t>
    </rPh>
    <rPh sb="370" eb="372">
      <t>ヘイキン</t>
    </rPh>
    <rPh sb="375" eb="376">
      <t>タカ</t>
    </rPh>
    <rPh sb="377" eb="379">
      <t>スイジュン</t>
    </rPh>
    <rPh sb="386" eb="388">
      <t>イッテイ</t>
    </rPh>
    <rPh sb="389" eb="391">
      <t>ヨユウ</t>
    </rPh>
    <rPh sb="392" eb="394">
      <t>カクホ</t>
    </rPh>
    <rPh sb="417" eb="420">
      <t>ユウシュウリツ</t>
    </rPh>
    <rPh sb="421" eb="423">
      <t>レイワ</t>
    </rPh>
    <rPh sb="424" eb="426">
      <t>ネンド</t>
    </rPh>
    <rPh sb="428" eb="431">
      <t>ゼンネンド</t>
    </rPh>
    <rPh sb="434" eb="436">
      <t>ヒリツ</t>
    </rPh>
    <rPh sb="437" eb="439">
      <t>ゲンショウ</t>
    </rPh>
    <rPh sb="444" eb="447">
      <t>ヘイキンチ</t>
    </rPh>
    <rPh sb="450" eb="451">
      <t>ヒク</t>
    </rPh>
    <rPh sb="452" eb="454">
      <t>スイジュン</t>
    </rPh>
    <rPh sb="455" eb="457">
      <t>スイイ</t>
    </rPh>
    <rPh sb="466" eb="469">
      <t>ロウキュウカン</t>
    </rPh>
    <rPh sb="470" eb="472">
      <t>コウシン</t>
    </rPh>
    <rPh sb="472" eb="473">
      <t>トウ</t>
    </rPh>
    <rPh sb="476" eb="479">
      <t>ユウシュウリツ</t>
    </rPh>
    <rPh sb="480" eb="482">
      <t>コウジョウ</t>
    </rPh>
    <rPh sb="483" eb="484">
      <t>ハカ</t>
    </rPh>
    <rPh sb="485" eb="4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</si>
</sst>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0.68</c:v>
                </c:pt>
                <c:pt idx="1">
                  <c:v>0.79</c:v>
                </c:pt>
                <c:pt idx="2">
                  <c:v>0.62</c:v>
                </c:pt>
                <c:pt idx="3">
                  <c:v>0.63</c:v>
                </c:pt>
                <c:pt idx="4">
                  <c:v>0.67</c:v>
                </c:pt>
              </c:numCache>
            </c:numRef>
          </c:val>
          <c:extLst>
            <c:ext xmlns:c16="http://schemas.microsoft.com/office/drawing/2014/chart" uri="{C3380CC4-5D6E-409C-BE32-E72D297353CC}">
              <c16:uniqueId val="{00000000-400B-4D34-8428-52FD0F344F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400B-4D34-8428-52FD0F344F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77.88</c:v>
                </c:pt>
                <c:pt idx="1">
                  <c:v>79.14</c:v>
                </c:pt>
                <c:pt idx="2">
                  <c:v>78.56</c:v>
                </c:pt>
                <c:pt idx="3">
                  <c:v>77.34</c:v>
                </c:pt>
                <c:pt idx="4">
                  <c:v>79.64</c:v>
                </c:pt>
              </c:numCache>
            </c:numRef>
          </c:val>
          <c:extLst>
            <c:ext xmlns:c16="http://schemas.microsoft.com/office/drawing/2014/chart" uri="{C3380CC4-5D6E-409C-BE32-E72D297353CC}">
              <c16:uniqueId val="{00000000-1FFE-4DD0-B0B3-DF3C9C1C0E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1FFE-4DD0-B0B3-DF3C9C1C0E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86.91</c:v>
                </c:pt>
                <c:pt idx="1">
                  <c:v>86.95</c:v>
                </c:pt>
                <c:pt idx="2">
                  <c:v>86.89</c:v>
                </c:pt>
                <c:pt idx="3">
                  <c:v>87.06</c:v>
                </c:pt>
                <c:pt idx="4">
                  <c:v>86.71</c:v>
                </c:pt>
              </c:numCache>
            </c:numRef>
          </c:val>
          <c:extLst>
            <c:ext xmlns:c16="http://schemas.microsoft.com/office/drawing/2014/chart" uri="{C3380CC4-5D6E-409C-BE32-E72D297353CC}">
              <c16:uniqueId val="{00000000-2487-489F-96F1-E6ECF0CD93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2487-489F-96F1-E6ECF0CD93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121.7</c:v>
                </c:pt>
                <c:pt idx="1">
                  <c:v>119.24</c:v>
                </c:pt>
                <c:pt idx="2">
                  <c:v>122.03</c:v>
                </c:pt>
                <c:pt idx="3">
                  <c:v>117.43</c:v>
                </c:pt>
                <c:pt idx="4">
                  <c:v>105.65</c:v>
                </c:pt>
              </c:numCache>
            </c:numRef>
          </c:val>
          <c:extLst>
            <c:ext xmlns:c16="http://schemas.microsoft.com/office/drawing/2014/chart" uri="{C3380CC4-5D6E-409C-BE32-E72D297353CC}">
              <c16:uniqueId val="{00000000-90C2-424F-9B8D-3A2DA6E2F1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90C2-424F-9B8D-3A2DA6E2F1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55.49</c:v>
                </c:pt>
                <c:pt idx="1">
                  <c:v>54.63</c:v>
                </c:pt>
                <c:pt idx="2">
                  <c:v>55.62</c:v>
                </c:pt>
                <c:pt idx="3">
                  <c:v>54.66</c:v>
                </c:pt>
                <c:pt idx="4">
                  <c:v>54.92</c:v>
                </c:pt>
              </c:numCache>
            </c:numRef>
          </c:val>
          <c:extLst>
            <c:ext xmlns:c16="http://schemas.microsoft.com/office/drawing/2014/chart" uri="{C3380CC4-5D6E-409C-BE32-E72D297353CC}">
              <c16:uniqueId val="{00000000-917F-488C-B4A4-E927010453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917F-488C-B4A4-E927010453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10.41</c:v>
                </c:pt>
                <c:pt idx="1">
                  <c:v>10.53</c:v>
                </c:pt>
                <c:pt idx="2">
                  <c:v>10.88</c:v>
                </c:pt>
                <c:pt idx="3">
                  <c:v>10.37</c:v>
                </c:pt>
                <c:pt idx="4">
                  <c:v>11.16</c:v>
                </c:pt>
              </c:numCache>
            </c:numRef>
          </c:val>
          <c:extLst>
            <c:ext xmlns:c16="http://schemas.microsoft.com/office/drawing/2014/chart" uri="{C3380CC4-5D6E-409C-BE32-E72D297353CC}">
              <c16:uniqueId val="{00000000-73DA-49E8-B9A4-7A81FF8E14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73DA-49E8-B9A4-7A81FF8E14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AA-4F3D-B81C-0D65DFA8AD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6AA-4F3D-B81C-0D65DFA8AD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334.65</c:v>
                </c:pt>
                <c:pt idx="1">
                  <c:v>332.28</c:v>
                </c:pt>
                <c:pt idx="2">
                  <c:v>378.67</c:v>
                </c:pt>
                <c:pt idx="3">
                  <c:v>365.36</c:v>
                </c:pt>
                <c:pt idx="4">
                  <c:v>367.8</c:v>
                </c:pt>
              </c:numCache>
            </c:numRef>
          </c:val>
          <c:extLst>
            <c:ext xmlns:c16="http://schemas.microsoft.com/office/drawing/2014/chart" uri="{C3380CC4-5D6E-409C-BE32-E72D297353CC}">
              <c16:uniqueId val="{00000000-5377-4485-B49E-9D0D449787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5377-4485-B49E-9D0D449787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280.58</c:v>
                </c:pt>
                <c:pt idx="1">
                  <c:v>267.3</c:v>
                </c:pt>
                <c:pt idx="2">
                  <c:v>254.77</c:v>
                </c:pt>
                <c:pt idx="3">
                  <c:v>272.66000000000003</c:v>
                </c:pt>
                <c:pt idx="4">
                  <c:v>317.10000000000002</c:v>
                </c:pt>
              </c:numCache>
            </c:numRef>
          </c:val>
          <c:extLst>
            <c:ext xmlns:c16="http://schemas.microsoft.com/office/drawing/2014/chart" uri="{C3380CC4-5D6E-409C-BE32-E72D297353CC}">
              <c16:uniqueId val="{00000000-089A-4C75-8BEC-700B0A34B3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089A-4C75-8BEC-700B0A34B3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115.37</c:v>
                </c:pt>
                <c:pt idx="1">
                  <c:v>112.94</c:v>
                </c:pt>
                <c:pt idx="2">
                  <c:v>116.14</c:v>
                </c:pt>
                <c:pt idx="3">
                  <c:v>111.7</c:v>
                </c:pt>
                <c:pt idx="4">
                  <c:v>99.17</c:v>
                </c:pt>
              </c:numCache>
            </c:numRef>
          </c:val>
          <c:extLst>
            <c:ext xmlns:c16="http://schemas.microsoft.com/office/drawing/2014/chart" uri="{C3380CC4-5D6E-409C-BE32-E72D297353CC}">
              <c16:uniqueId val="{00000000-1857-4025-8292-354AF1ADA4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1857-4025-8292-354AF1ADA4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137.66</c:v>
                </c:pt>
                <c:pt idx="1">
                  <c:v>140.97</c:v>
                </c:pt>
                <c:pt idx="2">
                  <c:v>136.85</c:v>
                </c:pt>
                <c:pt idx="3">
                  <c:v>141.32</c:v>
                </c:pt>
                <c:pt idx="4">
                  <c:v>140.12</c:v>
                </c:pt>
              </c:numCache>
            </c:numRef>
          </c:val>
          <c:extLst>
            <c:ext xmlns:c16="http://schemas.microsoft.com/office/drawing/2014/chart" uri="{C3380CC4-5D6E-409C-BE32-E72D297353CC}">
              <c16:uniqueId val="{00000000-7BB4-4F7E-8234-F54E4A3F62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7BB4-4F7E-8234-F54E4A3F62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H34" sqref="BH34: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古河市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142260</v>
      </c>
      <c r="AM8" s="71"/>
      <c r="AN8" s="71"/>
      <c r="AO8" s="71"/>
      <c r="AP8" s="71"/>
      <c r="AQ8" s="71"/>
      <c r="AR8" s="71"/>
      <c r="AS8" s="71"/>
      <c r="AT8" s="67">
        <f>データ!$S$6</f>
        <v>123.58</v>
      </c>
      <c r="AU8" s="68"/>
      <c r="AV8" s="68"/>
      <c r="AW8" s="68"/>
      <c r="AX8" s="68"/>
      <c r="AY8" s="68"/>
      <c r="AZ8" s="68"/>
      <c r="BA8" s="68"/>
      <c r="BB8" s="70">
        <f>データ!$T$6</f>
        <v>1151.1600000000001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69.8</v>
      </c>
      <c r="J10" s="68"/>
      <c r="K10" s="68"/>
      <c r="L10" s="68"/>
      <c r="M10" s="68"/>
      <c r="N10" s="68"/>
      <c r="O10" s="69"/>
      <c r="P10" s="70">
        <f>データ!$P$6</f>
        <v>95.84</v>
      </c>
      <c r="Q10" s="70"/>
      <c r="R10" s="70"/>
      <c r="S10" s="70"/>
      <c r="T10" s="70"/>
      <c r="U10" s="70"/>
      <c r="V10" s="70"/>
      <c r="W10" s="71">
        <f>データ!$Q$6</f>
        <v>3135</v>
      </c>
      <c r="X10" s="71"/>
      <c r="Y10" s="71"/>
      <c r="Z10" s="71"/>
      <c r="AA10" s="71"/>
      <c r="AB10" s="71"/>
      <c r="AC10" s="71"/>
      <c r="AD10" s="2"/>
      <c r="AE10" s="2"/>
      <c r="AF10" s="2"/>
      <c r="AG10" s="2"/>
      <c r="AH10" s="4"/>
      <c r="AI10" s="4"/>
      <c r="AJ10" s="4"/>
      <c r="AK10" s="4"/>
      <c r="AL10" s="71">
        <f>データ!$U$6</f>
        <v>138593</v>
      </c>
      <c r="AM10" s="71"/>
      <c r="AN10" s="71"/>
      <c r="AO10" s="71"/>
      <c r="AP10" s="71"/>
      <c r="AQ10" s="71"/>
      <c r="AR10" s="71"/>
      <c r="AS10" s="71"/>
      <c r="AT10" s="67">
        <f>データ!$V$6</f>
        <v>131.56</v>
      </c>
      <c r="AU10" s="68"/>
      <c r="AV10" s="68"/>
      <c r="AW10" s="68"/>
      <c r="AX10" s="68"/>
      <c r="AY10" s="68"/>
      <c r="AZ10" s="68"/>
      <c r="BA10" s="68"/>
      <c r="BB10" s="70">
        <f>データ!$W$6</f>
        <v>1053.46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pOD136FfJ52VbYxm1Kf1kuLrWH0GPqv/NLRYBGs7dfOnuaDu5EwzwS9gMk/DY5SdL4Gh7T2ErYlpqj+FJLfaQ==" saltValue="pLh4pZP8pUe9HtLJHqil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82040</v>
      </c>
      <c r="D6" s="34">
        <f t="shared" si="3"/>
        <v>46</v>
      </c>
      <c r="E6" s="34">
        <f t="shared" si="3"/>
        <v>1</v>
      </c>
      <c r="F6" s="34">
        <f t="shared" si="3"/>
        <v>0</v>
      </c>
      <c r="G6" s="34">
        <f t="shared" si="3"/>
        <v>1</v>
      </c>
      <c r="H6" s="34" t="str">
        <f t="shared" si="3"/>
        <v>茨城県　古河市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69.8</v>
      </c>
      <c r="P6" s="35">
        <f t="shared" si="3"/>
        <v>95.84</v>
      </c>
      <c r="Q6" s="35">
        <f t="shared" si="3"/>
        <v>3135</v>
      </c>
      <c r="R6" s="35">
        <f t="shared" si="3"/>
        <v>142260</v>
      </c>
      <c r="S6" s="35">
        <f t="shared" si="3"/>
        <v>123.58</v>
      </c>
      <c r="T6" s="35">
        <f t="shared" si="3"/>
        <v>1151.1600000000001</v>
      </c>
      <c r="U6" s="35">
        <f t="shared" si="3"/>
        <v>138593</v>
      </c>
      <c r="V6" s="35">
        <f t="shared" si="3"/>
        <v>131.56</v>
      </c>
      <c r="W6" s="35">
        <f t="shared" si="3"/>
        <v>1053.46</v>
      </c>
      <c r="X6" s="36">
        <f>IF(X7="",NA(),X7)</f>
        <v>121.7</v>
      </c>
      <c r="Y6" s="36">
        <f t="shared" ref="Y6:AG6" si="4">IF(Y7="",NA(),Y7)</f>
        <v>119.24</v>
      </c>
      <c r="Z6" s="36">
        <f t="shared" si="4"/>
        <v>122.03</v>
      </c>
      <c r="AA6" s="36">
        <f t="shared" si="4"/>
        <v>117.43</v>
      </c>
      <c r="AB6" s="36">
        <f t="shared" si="4"/>
        <v>105.65</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334.65</v>
      </c>
      <c r="AU6" s="36">
        <f t="shared" ref="AU6:BC6" si="6">IF(AU7="",NA(),AU7)</f>
        <v>332.28</v>
      </c>
      <c r="AV6" s="36">
        <f t="shared" si="6"/>
        <v>378.67</v>
      </c>
      <c r="AW6" s="36">
        <f t="shared" si="6"/>
        <v>365.36</v>
      </c>
      <c r="AX6" s="36">
        <f t="shared" si="6"/>
        <v>367.8</v>
      </c>
      <c r="AY6" s="36">
        <f t="shared" si="6"/>
        <v>349.04</v>
      </c>
      <c r="AZ6" s="36">
        <f t="shared" si="6"/>
        <v>337.49</v>
      </c>
      <c r="BA6" s="36">
        <f t="shared" si="6"/>
        <v>335.6</v>
      </c>
      <c r="BB6" s="36">
        <f t="shared" si="6"/>
        <v>358.91</v>
      </c>
      <c r="BC6" s="36">
        <f t="shared" si="6"/>
        <v>360.96</v>
      </c>
      <c r="BD6" s="35" t="str">
        <f>IF(BD7="","",IF(BD7="-","【-】","【"&amp;SUBSTITUTE(TEXT(BD7,"#,##0.00"),"-","△")&amp;"】"))</f>
        <v>【260.31】</v>
      </c>
      <c r="BE6" s="36">
        <f>IF(BE7="",NA(),BE7)</f>
        <v>280.58</v>
      </c>
      <c r="BF6" s="36">
        <f t="shared" ref="BF6:BN6" si="7">IF(BF7="",NA(),BF7)</f>
        <v>267.3</v>
      </c>
      <c r="BG6" s="36">
        <f t="shared" si="7"/>
        <v>254.77</v>
      </c>
      <c r="BH6" s="36">
        <f t="shared" si="7"/>
        <v>272.66000000000003</v>
      </c>
      <c r="BI6" s="36">
        <f t="shared" si="7"/>
        <v>317.10000000000002</v>
      </c>
      <c r="BJ6" s="36">
        <f t="shared" si="7"/>
        <v>254.54</v>
      </c>
      <c r="BK6" s="36">
        <f t="shared" si="7"/>
        <v>265.92</v>
      </c>
      <c r="BL6" s="36">
        <f t="shared" si="7"/>
        <v>258.26</v>
      </c>
      <c r="BM6" s="36">
        <f t="shared" si="7"/>
        <v>247.27</v>
      </c>
      <c r="BN6" s="36">
        <f t="shared" si="7"/>
        <v>239.18</v>
      </c>
      <c r="BO6" s="35" t="str">
        <f>IF(BO7="","",IF(BO7="-","【-】","【"&amp;SUBSTITUTE(TEXT(BO7,"#,##0.00"),"-","△")&amp;"】"))</f>
        <v>【275.67】</v>
      </c>
      <c r="BP6" s="36">
        <f>IF(BP7="",NA(),BP7)</f>
        <v>115.37</v>
      </c>
      <c r="BQ6" s="36">
        <f t="shared" ref="BQ6:BY6" si="8">IF(BQ7="",NA(),BQ7)</f>
        <v>112.94</v>
      </c>
      <c r="BR6" s="36">
        <f t="shared" si="8"/>
        <v>116.14</v>
      </c>
      <c r="BS6" s="36">
        <f t="shared" si="8"/>
        <v>111.7</v>
      </c>
      <c r="BT6" s="36">
        <f t="shared" si="8"/>
        <v>99.17</v>
      </c>
      <c r="BU6" s="36">
        <f t="shared" si="8"/>
        <v>106.52</v>
      </c>
      <c r="BV6" s="36">
        <f t="shared" si="8"/>
        <v>105.86</v>
      </c>
      <c r="BW6" s="36">
        <f t="shared" si="8"/>
        <v>106.07</v>
      </c>
      <c r="BX6" s="36">
        <f t="shared" si="8"/>
        <v>105.34</v>
      </c>
      <c r="BY6" s="36">
        <f t="shared" si="8"/>
        <v>101.89</v>
      </c>
      <c r="BZ6" s="35" t="str">
        <f>IF(BZ7="","",IF(BZ7="-","【-】","【"&amp;SUBSTITUTE(TEXT(BZ7,"#,##0.00"),"-","△")&amp;"】"))</f>
        <v>【100.05】</v>
      </c>
      <c r="CA6" s="36">
        <f>IF(CA7="",NA(),CA7)</f>
        <v>137.66</v>
      </c>
      <c r="CB6" s="36">
        <f t="shared" ref="CB6:CJ6" si="9">IF(CB7="",NA(),CB7)</f>
        <v>140.97</v>
      </c>
      <c r="CC6" s="36">
        <f t="shared" si="9"/>
        <v>136.85</v>
      </c>
      <c r="CD6" s="36">
        <f t="shared" si="9"/>
        <v>141.32</v>
      </c>
      <c r="CE6" s="36">
        <f t="shared" si="9"/>
        <v>140.12</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77.88</v>
      </c>
      <c r="CM6" s="36">
        <f t="shared" ref="CM6:CU6" si="10">IF(CM7="",NA(),CM7)</f>
        <v>79.14</v>
      </c>
      <c r="CN6" s="36">
        <f t="shared" si="10"/>
        <v>78.56</v>
      </c>
      <c r="CO6" s="36">
        <f t="shared" si="10"/>
        <v>77.34</v>
      </c>
      <c r="CP6" s="36">
        <f t="shared" si="10"/>
        <v>79.64</v>
      </c>
      <c r="CQ6" s="36">
        <f t="shared" si="10"/>
        <v>62.1</v>
      </c>
      <c r="CR6" s="36">
        <f t="shared" si="10"/>
        <v>62.38</v>
      </c>
      <c r="CS6" s="36">
        <f t="shared" si="10"/>
        <v>62.83</v>
      </c>
      <c r="CT6" s="36">
        <f t="shared" si="10"/>
        <v>62.05</v>
      </c>
      <c r="CU6" s="36">
        <f t="shared" si="10"/>
        <v>63.23</v>
      </c>
      <c r="CV6" s="35" t="str">
        <f>IF(CV7="","",IF(CV7="-","【-】","【"&amp;SUBSTITUTE(TEXT(CV7,"#,##0.00"),"-","△")&amp;"】"))</f>
        <v>【60.69】</v>
      </c>
      <c r="CW6" s="36">
        <f>IF(CW7="",NA(),CW7)</f>
        <v>86.91</v>
      </c>
      <c r="CX6" s="36">
        <f t="shared" ref="CX6:DF6" si="11">IF(CX7="",NA(),CX7)</f>
        <v>86.95</v>
      </c>
      <c r="CY6" s="36">
        <f t="shared" si="11"/>
        <v>86.89</v>
      </c>
      <c r="CZ6" s="36">
        <f t="shared" si="11"/>
        <v>87.06</v>
      </c>
      <c r="DA6" s="36">
        <f t="shared" si="11"/>
        <v>86.71</v>
      </c>
      <c r="DB6" s="36">
        <f t="shared" si="11"/>
        <v>89.52</v>
      </c>
      <c r="DC6" s="36">
        <f t="shared" si="11"/>
        <v>89.17</v>
      </c>
      <c r="DD6" s="36">
        <f t="shared" si="11"/>
        <v>88.86</v>
      </c>
      <c r="DE6" s="36">
        <f t="shared" si="11"/>
        <v>89.11</v>
      </c>
      <c r="DF6" s="36">
        <f t="shared" si="11"/>
        <v>89.35</v>
      </c>
      <c r="DG6" s="35" t="str">
        <f>IF(DG7="","",IF(DG7="-","【-】","【"&amp;SUBSTITUTE(TEXT(DG7,"#,##0.00"),"-","△")&amp;"】"))</f>
        <v>【89.82】</v>
      </c>
      <c r="DH6" s="36">
        <f>IF(DH7="",NA(),DH7)</f>
        <v>55.49</v>
      </c>
      <c r="DI6" s="36">
        <f t="shared" ref="DI6:DQ6" si="12">IF(DI7="",NA(),DI7)</f>
        <v>54.63</v>
      </c>
      <c r="DJ6" s="36">
        <f t="shared" si="12"/>
        <v>55.62</v>
      </c>
      <c r="DK6" s="36">
        <f t="shared" si="12"/>
        <v>54.66</v>
      </c>
      <c r="DL6" s="36">
        <f t="shared" si="12"/>
        <v>54.92</v>
      </c>
      <c r="DM6" s="36">
        <f t="shared" si="12"/>
        <v>46.58</v>
      </c>
      <c r="DN6" s="36">
        <f t="shared" si="12"/>
        <v>46.99</v>
      </c>
      <c r="DO6" s="36">
        <f t="shared" si="12"/>
        <v>47.89</v>
      </c>
      <c r="DP6" s="36">
        <f t="shared" si="12"/>
        <v>48.69</v>
      </c>
      <c r="DQ6" s="36">
        <f t="shared" si="12"/>
        <v>49.62</v>
      </c>
      <c r="DR6" s="35" t="str">
        <f>IF(DR7="","",IF(DR7="-","【-】","【"&amp;SUBSTITUTE(TEXT(DR7,"#,##0.00"),"-","△")&amp;"】"))</f>
        <v>【50.19】</v>
      </c>
      <c r="DS6" s="36">
        <f>IF(DS7="",NA(),DS7)</f>
        <v>10.41</v>
      </c>
      <c r="DT6" s="36">
        <f t="shared" ref="DT6:EB6" si="13">IF(DT7="",NA(),DT7)</f>
        <v>10.53</v>
      </c>
      <c r="DU6" s="36">
        <f t="shared" si="13"/>
        <v>10.88</v>
      </c>
      <c r="DV6" s="36">
        <f t="shared" si="13"/>
        <v>10.37</v>
      </c>
      <c r="DW6" s="36">
        <f t="shared" si="13"/>
        <v>11.16</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0.68</v>
      </c>
      <c r="EE6" s="36">
        <f t="shared" ref="EE6:EM6" si="14">IF(EE7="",NA(),EE7)</f>
        <v>0.79</v>
      </c>
      <c r="EF6" s="36">
        <f t="shared" si="14"/>
        <v>0.62</v>
      </c>
      <c r="EG6" s="36">
        <f t="shared" si="14"/>
        <v>0.63</v>
      </c>
      <c r="EH6" s="36">
        <f t="shared" si="14"/>
        <v>0.67</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82040</v>
      </c>
      <c r="D7" s="38">
        <v>46</v>
      </c>
      <c r="E7" s="38">
        <v>1</v>
      </c>
      <c r="F7" s="38">
        <v>0</v>
      </c>
      <c r="G7" s="38">
        <v>1</v>
      </c>
      <c r="H7" s="38" t="s">
        <v>93</v>
      </c>
      <c r="I7" s="38" t="s">
        <v>94</v>
      </c>
      <c r="J7" s="38" t="s">
        <v>95</v>
      </c>
      <c r="K7" s="38" t="s">
        <v>96</v>
      </c>
      <c r="L7" s="38" t="s">
        <v>97</v>
      </c>
      <c r="M7" s="38" t="s">
        <v>98</v>
      </c>
      <c r="N7" s="39" t="s">
        <v>99</v>
      </c>
      <c r="O7" s="39">
        <v>69.8</v>
      </c>
      <c r="P7" s="39">
        <v>95.84</v>
      </c>
      <c r="Q7" s="39">
        <v>3135</v>
      </c>
      <c r="R7" s="39">
        <v>142260</v>
      </c>
      <c r="S7" s="39">
        <v>123.58</v>
      </c>
      <c r="T7" s="39">
        <v>1151.1600000000001</v>
      </c>
      <c r="U7" s="39">
        <v>138593</v>
      </c>
      <c r="V7" s="39">
        <v>131.56</v>
      </c>
      <c r="W7" s="39">
        <v>1053.46</v>
      </c>
      <c r="X7" s="39">
        <v>121.7</v>
      </c>
      <c r="Y7" s="39">
        <v>119.24</v>
      </c>
      <c r="Z7" s="39">
        <v>122.03</v>
      </c>
      <c r="AA7" s="39">
        <v>117.43</v>
      </c>
      <c r="AB7" s="39">
        <v>105.65</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334.65</v>
      </c>
      <c r="AU7" s="39">
        <v>332.28</v>
      </c>
      <c r="AV7" s="39">
        <v>378.67</v>
      </c>
      <c r="AW7" s="39">
        <v>365.36</v>
      </c>
      <c r="AX7" s="39">
        <v>367.8</v>
      </c>
      <c r="AY7" s="39">
        <v>349.04</v>
      </c>
      <c r="AZ7" s="39">
        <v>337.49</v>
      </c>
      <c r="BA7" s="39">
        <v>335.6</v>
      </c>
      <c r="BB7" s="39">
        <v>358.91</v>
      </c>
      <c r="BC7" s="39">
        <v>360.96</v>
      </c>
      <c r="BD7" s="39">
        <v>260.31</v>
      </c>
      <c r="BE7" s="39">
        <v>280.58</v>
      </c>
      <c r="BF7" s="39">
        <v>267.3</v>
      </c>
      <c r="BG7" s="39">
        <v>254.77</v>
      </c>
      <c r="BH7" s="39">
        <v>272.66000000000003</v>
      </c>
      <c r="BI7" s="39">
        <v>317.10000000000002</v>
      </c>
      <c r="BJ7" s="39">
        <v>254.54</v>
      </c>
      <c r="BK7" s="39">
        <v>265.92</v>
      </c>
      <c r="BL7" s="39">
        <v>258.26</v>
      </c>
      <c r="BM7" s="39">
        <v>247.27</v>
      </c>
      <c r="BN7" s="39">
        <v>239.18</v>
      </c>
      <c r="BO7" s="39">
        <v>275.67</v>
      </c>
      <c r="BP7" s="39">
        <v>115.37</v>
      </c>
      <c r="BQ7" s="39">
        <v>112.94</v>
      </c>
      <c r="BR7" s="39">
        <v>116.14</v>
      </c>
      <c r="BS7" s="39">
        <v>111.7</v>
      </c>
      <c r="BT7" s="39">
        <v>99.17</v>
      </c>
      <c r="BU7" s="39">
        <v>106.52</v>
      </c>
      <c r="BV7" s="39">
        <v>105.86</v>
      </c>
      <c r="BW7" s="39">
        <v>106.07</v>
      </c>
      <c r="BX7" s="39">
        <v>105.34</v>
      </c>
      <c r="BY7" s="39">
        <v>101.89</v>
      </c>
      <c r="BZ7" s="39">
        <v>100.05</v>
      </c>
      <c r="CA7" s="39">
        <v>137.66</v>
      </c>
      <c r="CB7" s="39">
        <v>140.97</v>
      </c>
      <c r="CC7" s="39">
        <v>136.85</v>
      </c>
      <c r="CD7" s="39">
        <v>141.32</v>
      </c>
      <c r="CE7" s="39">
        <v>140.12</v>
      </c>
      <c r="CF7" s="39">
        <v>155.80000000000001</v>
      </c>
      <c r="CG7" s="39">
        <v>158.58000000000001</v>
      </c>
      <c r="CH7" s="39">
        <v>159.22</v>
      </c>
      <c r="CI7" s="39">
        <v>159.6</v>
      </c>
      <c r="CJ7" s="39">
        <v>156.32</v>
      </c>
      <c r="CK7" s="39">
        <v>166.4</v>
      </c>
      <c r="CL7" s="39">
        <v>77.88</v>
      </c>
      <c r="CM7" s="39">
        <v>79.14</v>
      </c>
      <c r="CN7" s="39">
        <v>78.56</v>
      </c>
      <c r="CO7" s="39">
        <v>77.34</v>
      </c>
      <c r="CP7" s="39">
        <v>79.64</v>
      </c>
      <c r="CQ7" s="39">
        <v>62.1</v>
      </c>
      <c r="CR7" s="39">
        <v>62.38</v>
      </c>
      <c r="CS7" s="39">
        <v>62.83</v>
      </c>
      <c r="CT7" s="39">
        <v>62.05</v>
      </c>
      <c r="CU7" s="39">
        <v>63.23</v>
      </c>
      <c r="CV7" s="39">
        <v>60.69</v>
      </c>
      <c r="CW7" s="39">
        <v>86.91</v>
      </c>
      <c r="CX7" s="39">
        <v>86.95</v>
      </c>
      <c r="CY7" s="39">
        <v>86.89</v>
      </c>
      <c r="CZ7" s="39">
        <v>87.06</v>
      </c>
      <c r="DA7" s="39">
        <v>86.71</v>
      </c>
      <c r="DB7" s="39">
        <v>89.52</v>
      </c>
      <c r="DC7" s="39">
        <v>89.17</v>
      </c>
      <c r="DD7" s="39">
        <v>88.86</v>
      </c>
      <c r="DE7" s="39">
        <v>89.11</v>
      </c>
      <c r="DF7" s="39">
        <v>89.35</v>
      </c>
      <c r="DG7" s="39">
        <v>89.82</v>
      </c>
      <c r="DH7" s="39">
        <v>55.49</v>
      </c>
      <c r="DI7" s="39">
        <v>54.63</v>
      </c>
      <c r="DJ7" s="39">
        <v>55.62</v>
      </c>
      <c r="DK7" s="39">
        <v>54.66</v>
      </c>
      <c r="DL7" s="39">
        <v>54.92</v>
      </c>
      <c r="DM7" s="39">
        <v>46.58</v>
      </c>
      <c r="DN7" s="39">
        <v>46.99</v>
      </c>
      <c r="DO7" s="39">
        <v>47.89</v>
      </c>
      <c r="DP7" s="39">
        <v>48.69</v>
      </c>
      <c r="DQ7" s="39">
        <v>49.62</v>
      </c>
      <c r="DR7" s="39">
        <v>50.19</v>
      </c>
      <c r="DS7" s="39">
        <v>10.41</v>
      </c>
      <c r="DT7" s="39">
        <v>10.53</v>
      </c>
      <c r="DU7" s="39">
        <v>10.88</v>
      </c>
      <c r="DV7" s="39">
        <v>10.37</v>
      </c>
      <c r="DW7" s="39">
        <v>11.16</v>
      </c>
      <c r="DX7" s="39">
        <v>14.45</v>
      </c>
      <c r="DY7" s="39">
        <v>15.83</v>
      </c>
      <c r="DZ7" s="39">
        <v>16.899999999999999</v>
      </c>
      <c r="EA7" s="39">
        <v>18.260000000000002</v>
      </c>
      <c r="EB7" s="39">
        <v>19.510000000000002</v>
      </c>
      <c r="EC7" s="39">
        <v>20.63</v>
      </c>
      <c r="ED7" s="39">
        <v>0.68</v>
      </c>
      <c r="EE7" s="39">
        <v>0.79</v>
      </c>
      <c r="EF7" s="39">
        <v>0.62</v>
      </c>
      <c r="EG7" s="39">
        <v>0.63</v>
      </c>
      <c r="EH7" s="39">
        <v>0.67</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2021-12-03T06:45:02Z</dcterms:created>
  <dcterms:modified xsi:type="dcterms:W3CDTF">2022-02-14T04:52:23Z</dcterms:modified>
  <cp:category/>
</cp:coreProperties>
</file>