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3市町村等から\03_土浦市\"/>
    </mc:Choice>
  </mc:AlternateContent>
  <workbookProtection workbookAlgorithmName="SHA-512" workbookHashValue="KqNimBDz/fcg7IBdupV3wi2p4Q/9CDNACz67DkZKHRetHgC50fZub/U8imLjBJAj9vTposl+PvwinSQc9n2X6g==" workbookSaltValue="KMmS2jj5damDApDHVXLXPQ==" workbookSpinCount="100000" lockStructure="1"/>
  <bookViews>
    <workbookView xWindow="0" yWindow="0" windowWidth="28800" windowHeight="1221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<sst xmlns="http://schemas.openxmlformats.org/spreadsheetml/2006/main" count="236" uniqueCount="120">
  <si>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</si>
  <si>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</si>
  <si>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</si>
  <si>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</si>
  <si>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</si>
  <si>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</si>
  <si>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</si>
  <si>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</si>
  <si>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</si>
  <si>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</si>
  <si>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</si>
  <si>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</si>
  <si>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</si>
  <si>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</si>
  <si>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</si>
  <si>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</si>
  <si>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</si>
  <si>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</si>
  <si>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</si>
  <si>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</si>
  <si>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</si>
  <si>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</si>
  <si>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</si>
  <si>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</si>
  <si>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</si>
  <si>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</si>
  <si>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</si>
  <si>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</si>
  <si>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</si>
  <si>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</si>
  <si>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</si>
  <si>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</si>
  <si>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</si>
  <si>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</si>
  <si>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</si>
  <si>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</si>
  <si>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</si>
  <si>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</si>
  <si>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</si>
  <si>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</si>
  <si>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</si>
  <si>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</si>
  <si>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</si>
  <si>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</si>
  <si>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</si>
  <si>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</si>
  <si>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</si>
  <si>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</si>
  <si>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</si>
  <si>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</si>
  <si>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</si>
  <si>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</si>
  <si>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</si>
  <si>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</si>
  <si>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</si>
  <si>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</si>
  <si>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</si>
  <si>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</si>
  <si>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</si>
  <si>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</si>
  <si>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</si>
  <si>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</si>
  <si>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</si>
  <si>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</si>
  <si>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</si>
  <si>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</si>
  <si>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</si>
  <si>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</si>
  <si>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</si>
  <si>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</si>
  <si>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</si>
  <si>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</si>
  <si>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</si>
  <si>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</si>
  <si>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</si>
  <si>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</si>
  <si>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</si>
  <si>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</si>
  <si>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</si>
  <si>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</si>
  <si>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</si>
  <si>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</si>
  <si>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</si>
  <si>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</si>
  <si>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</si>
  <si>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</si>
  <si>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</si>
  <si>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</si>
  <si>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</si>
  <si>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</si>
  <si>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</si>
  <si>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</si>
  <si>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</si>
  <si>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</si>
  <si>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</si>
  <si>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</si>
  <si>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</si>
  <si>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</si>
  <si>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</si>
  <si>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土浦市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</si>
  <si>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</si>
  <si>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</si>
  <si>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</si>
  <si>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</si>
  <si>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</si>
  <si>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</si>
  <si>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</si>
  <si>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</si>
  <si>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</si>
  <si>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</si>
  <si>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</si>
  <si>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</si>
  <si>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</si>
  <si>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</si>
  <si>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</si>
  <si>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</si>
  <si>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</si>
  <si>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地方債償還金の減少により、経営状況の改善・効率化が期待される一方、一般会計からの繰入金による収支の均衡に頼らざるを得ない状況が続いている。
　施設の多くが供用開始から20年以上経過した状況の中、施設の老朽化に伴う大規模修繕や更新投資の増大に加えて、利用者の減少に伴う料金収入の減少が見込まれることから、適切な施設更新や使用料収入の未収金対策などを行い、令和2年度に策定した経営戦略を基に、更なる経営改善を図る必要がある。</t>
    <rPh sb="1" eb="4">
      <t>チホウサイ</t>
    </rPh>
    <rPh sb="4" eb="7">
      <t>ショウカンキン</t>
    </rPh>
    <rPh sb="8" eb="10">
      <t>ゲンショウ</t>
    </rPh>
    <rPh sb="14" eb="18">
      <t>ケイエイジョウキョウ</t>
    </rPh>
    <rPh sb="19" eb="21">
      <t>カイゼン</t>
    </rPh>
    <rPh sb="22" eb="25">
      <t>コウリツカ</t>
    </rPh>
    <rPh sb="26" eb="28">
      <t>キタイ</t>
    </rPh>
    <rPh sb="31" eb="33">
      <t>イッポウ</t>
    </rPh>
    <rPh sb="34" eb="38">
      <t>イッパンカイケイ</t>
    </rPh>
    <rPh sb="41" eb="44">
      <t>クリイレキン</t>
    </rPh>
    <rPh sb="47" eb="49">
      <t>シュウシ</t>
    </rPh>
    <rPh sb="50" eb="52">
      <t>キンコウ</t>
    </rPh>
    <rPh sb="53" eb="54">
      <t>タヨ</t>
    </rPh>
    <rPh sb="58" eb="59">
      <t>エ</t>
    </rPh>
    <rPh sb="61" eb="63">
      <t>ジョウキョウ</t>
    </rPh>
    <rPh sb="64" eb="65">
      <t>ツヅ</t>
    </rPh>
    <rPh sb="72" eb="74">
      <t>シセツ</t>
    </rPh>
    <rPh sb="75" eb="76">
      <t>オオ</t>
    </rPh>
    <rPh sb="78" eb="82">
      <t>キョウヨウカイシ</t>
    </rPh>
    <rPh sb="86" eb="89">
      <t>ネンイジョウ</t>
    </rPh>
    <rPh sb="89" eb="91">
      <t>ケイカ</t>
    </rPh>
    <rPh sb="93" eb="95">
      <t>ジョウキョウ</t>
    </rPh>
    <rPh sb="96" eb="97">
      <t>ナカ</t>
    </rPh>
    <rPh sb="98" eb="100">
      <t>シセツ</t>
    </rPh>
    <rPh sb="101" eb="104">
      <t>ロウキュウカ</t>
    </rPh>
    <rPh sb="105" eb="106">
      <t>トモナ</t>
    </rPh>
    <rPh sb="107" eb="110">
      <t>ダイキボ</t>
    </rPh>
    <rPh sb="110" eb="112">
      <t>シュウゼン</t>
    </rPh>
    <rPh sb="113" eb="117">
      <t>コウシントウシ</t>
    </rPh>
    <rPh sb="118" eb="120">
      <t>ゾウダイ</t>
    </rPh>
    <rPh sb="121" eb="122">
      <t>クワ</t>
    </rPh>
    <rPh sb="132" eb="133">
      <t>トモナ</t>
    </rPh>
    <rPh sb="134" eb="138">
      <t>リョウキンシュウニュウ</t>
    </rPh>
    <rPh sb="139" eb="141">
      <t>ゲンショウ</t>
    </rPh>
    <rPh sb="142" eb="144">
      <t>ミコ</t>
    </rPh>
    <rPh sb="152" eb="154">
      <t>テキセツ</t>
    </rPh>
    <rPh sb="155" eb="159">
      <t>シセツコウシン</t>
    </rPh>
    <rPh sb="160" eb="165">
      <t>シヨウリョウシュウニュウ</t>
    </rPh>
    <rPh sb="166" eb="171">
      <t>ミシュウキンタイサク</t>
    </rPh>
    <rPh sb="174" eb="175">
      <t>オコナ</t>
    </rPh>
    <rPh sb="177" eb="179">
      <t>レイワ</t>
    </rPh>
    <rPh sb="180" eb="182">
      <t>ネンド</t>
    </rPh>
    <rPh sb="183" eb="185">
      <t>サクテイ</t>
    </rPh>
    <rPh sb="187" eb="191">
      <t>ケイエイセンリャク</t>
    </rPh>
    <rPh sb="192" eb="193">
      <t>モト</t>
    </rPh>
    <rPh sb="195" eb="196">
      <t>サラ</t>
    </rPh>
    <rPh sb="198" eb="202">
      <t>ケイエイカイゼン</t>
    </rPh>
    <rPh sb="203" eb="204">
      <t>ハカ</t>
    </rPh>
    <rPh sb="205" eb="207">
      <t>ヒツヨウ</t>
    </rPh>
    <phoneticPr fontId="4"/>
  </si>
  <si>
    <t>①収益的支出比率
　一般会計から多額の繰入金を充当しており、収益的支出比率は高い値になっている。
④企業債残高対事業規模比率
　地方債残高は減少傾向にある。地方債償還金については、一般会計で全額負担しているため当該指標は0％となっている。
⑤経費回収率
　必要経費を使用料収入で賄えていない状況であり、類似団体平均値を下回る水準となってきている。今後も処理施設の老朽化による修繕や施設の維持管理に係る費用の増加が見込まれるため、コストの削減と施設使用料の未納解消に努める必要がある。
⑥汚水処理原価
　類似団体平均値と比べやや低く抑えられているものの、老朽化による修繕費用の増加や施設更新に係る投資的経費の増加が見込まれるため、なお一層の効率的な経営が求められる。
⑧水洗化率
　類似団体及び全国の平均値を上回っている。引き続き戸別訪問を中心に普及啓発活動を行い、水洗化率の向上に取り組んでいく。</t>
    <rPh sb="1" eb="4">
      <t>シュウエキテキ</t>
    </rPh>
    <rPh sb="4" eb="6">
      <t>シシュツ</t>
    </rPh>
    <rPh sb="6" eb="8">
      <t>ヒリツ</t>
    </rPh>
    <rPh sb="10" eb="11">
      <t>タカ</t>
    </rPh>
    <rPh sb="12" eb="14">
      <t>スウチ</t>
    </rPh>
    <rPh sb="15" eb="17">
      <t>スイイ</t>
    </rPh>
    <rPh sb="25" eb="28">
      <t>シヨウリョウ</t>
    </rPh>
    <rPh sb="28" eb="32">
      <t>イッパンカイケイ</t>
    </rPh>
    <rPh sb="42" eb="44">
      <t>ジュウトウ</t>
    </rPh>
    <rPh sb="49" eb="54">
      <t>シュウエキテキシシュツ</t>
    </rPh>
    <rPh sb="55" eb="56">
      <t>タカ</t>
    </rPh>
    <rPh sb="57" eb="59">
      <t>スウチ</t>
    </rPh>
    <rPh sb="68" eb="71">
      <t>キギョウサイ</t>
    </rPh>
    <rPh sb="71" eb="73">
      <t>ザンダカ</t>
    </rPh>
    <rPh sb="73" eb="74">
      <t>タイ</t>
    </rPh>
    <rPh sb="74" eb="78">
      <t>ジギョウキボ</t>
    </rPh>
    <rPh sb="78" eb="80">
      <t>ヒリツ</t>
    </rPh>
    <rPh sb="82" eb="87">
      <t>チホウサイザンダカ</t>
    </rPh>
    <rPh sb="88" eb="92">
      <t>ゲンショウケイコウ</t>
    </rPh>
    <rPh sb="96" eb="102">
      <t>チホウサイショウカンキン</t>
    </rPh>
    <rPh sb="105" eb="109">
      <t>トウガイシヒョウ</t>
    </rPh>
    <rPh sb="118" eb="122">
      <t>イッパンカイケイ</t>
    </rPh>
    <rPh sb="123" eb="125">
      <t>ゼンガク</t>
    </rPh>
    <rPh sb="125" eb="127">
      <t>フタン</t>
    </rPh>
    <rPh sb="131" eb="133">
      <t>ジョウキョウ</t>
    </rPh>
    <rPh sb="139" eb="144">
      <t>ケイヒカイシュウリツ</t>
    </rPh>
    <rPh sb="146" eb="150">
      <t>ヒツヨウケイヒ</t>
    </rPh>
    <rPh sb="151" eb="156">
      <t>シヨウリョウシュウニュウ</t>
    </rPh>
    <rPh sb="157" eb="158">
      <t>マカナ</t>
    </rPh>
    <rPh sb="163" eb="165">
      <t>ジョウキョウ</t>
    </rPh>
    <rPh sb="178" eb="180">
      <t>シタマワ</t>
    </rPh>
    <rPh sb="181" eb="183">
      <t>スイジュン</t>
    </rPh>
    <rPh sb="190" eb="192">
      <t>コンゴ</t>
    </rPh>
    <rPh sb="194" eb="198">
      <t>ショリシセツ</t>
    </rPh>
    <rPh sb="199" eb="202">
      <t>ロウキュウカ</t>
    </rPh>
    <rPh sb="205" eb="207">
      <t>シュウゼン</t>
    </rPh>
    <rPh sb="208" eb="210">
      <t>シセツ</t>
    </rPh>
    <rPh sb="216" eb="217">
      <t>カカ</t>
    </rPh>
    <rPh sb="218" eb="220">
      <t>ヒヨウ</t>
    </rPh>
    <rPh sb="221" eb="223">
      <t>ゾウカ</t>
    </rPh>
    <rPh sb="224" eb="226">
      <t>ミコ</t>
    </rPh>
    <rPh sb="235" eb="237">
      <t>ヒツヨウ</t>
    </rPh>
    <rPh sb="241" eb="244">
      <t>シヨウリョウ</t>
    </rPh>
    <rPh sb="261" eb="267">
      <t>オスイショリゲンカ</t>
    </rPh>
    <rPh sb="290" eb="294">
      <t>シセツコウシン</t>
    </rPh>
    <rPh sb="295" eb="296">
      <t>カカ</t>
    </rPh>
    <rPh sb="297" eb="302">
      <t>トウシテキケイヒ</t>
    </rPh>
    <rPh sb="303" eb="305">
      <t>ゾウカ</t>
    </rPh>
    <rPh sb="306" eb="308">
      <t>ミコ</t>
    </rPh>
    <rPh sb="316" eb="318">
      <t>イッソウ</t>
    </rPh>
    <rPh sb="319" eb="322">
      <t>コウリツテキ</t>
    </rPh>
    <rPh sb="323" eb="325">
      <t>ケイエイ</t>
    </rPh>
    <rPh sb="326" eb="327">
      <t>モト</t>
    </rPh>
    <rPh sb="334" eb="338">
      <t>スイセンカリツ</t>
    </rPh>
    <rPh sb="340" eb="345">
      <t>ルイジダンタイオヨ</t>
    </rPh>
    <rPh sb="346" eb="348">
      <t>ゼンコク</t>
    </rPh>
    <rPh sb="349" eb="352">
      <t>ヘイキンチ</t>
    </rPh>
    <rPh sb="353" eb="355">
      <t>ウワマワ</t>
    </rPh>
    <rPh sb="360" eb="361">
      <t>ヒ</t>
    </rPh>
    <rPh sb="362" eb="363">
      <t>ツヅ</t>
    </rPh>
    <rPh sb="364" eb="368">
      <t>コベツホウモン</t>
    </rPh>
    <rPh sb="369" eb="371">
      <t>チュウシン</t>
    </rPh>
    <rPh sb="372" eb="378">
      <t>フキュウケイハツカツドウ</t>
    </rPh>
    <rPh sb="379" eb="380">
      <t>オコナ</t>
    </rPh>
    <rPh sb="382" eb="386">
      <t>スイセンカリツ</t>
    </rPh>
    <rPh sb="387" eb="389">
      <t>コウジョウ</t>
    </rPh>
    <rPh sb="390" eb="391">
      <t>ト</t>
    </rPh>
    <rPh sb="392" eb="393">
      <t>ククラヒクオサ</t>
    </rPh>
    <phoneticPr fontId="4"/>
  </si>
  <si>
    <t>　6施設のうち5施設で供用開始から20年以上経過しており、施設修繕や機器の更新工事を実施している。今後、更新が必要となる施設・管渠等が年々増大することが懸念される。
　このため、施設の長寿命化及び機能強化に向け、平成30年度及び令和元年度に施設機能診断を行い、令和2年度に最適整備構想を策定した。
　今後は、最適整備構想に基づく計画的な改築・更新を行い事業費の平準化を図っていく。</t>
    <rPh sb="2" eb="4">
      <t>シセツ</t>
    </rPh>
    <rPh sb="8" eb="10">
      <t>シセツ</t>
    </rPh>
    <rPh sb="11" eb="15">
      <t>キョウヨウカイシ</t>
    </rPh>
    <rPh sb="19" eb="20">
      <t>ネン</t>
    </rPh>
    <rPh sb="20" eb="22">
      <t>イジョウ</t>
    </rPh>
    <rPh sb="22" eb="24">
      <t>ケイカ</t>
    </rPh>
    <rPh sb="29" eb="31">
      <t>シセツ</t>
    </rPh>
    <rPh sb="31" eb="33">
      <t>シュウゼン</t>
    </rPh>
    <rPh sb="34" eb="36">
      <t>キキ</t>
    </rPh>
    <rPh sb="37" eb="41">
      <t>コウシンコウジ</t>
    </rPh>
    <rPh sb="42" eb="44">
      <t>ジッシ</t>
    </rPh>
    <rPh sb="49" eb="51">
      <t>コンゴ</t>
    </rPh>
    <rPh sb="52" eb="54">
      <t>コウシン</t>
    </rPh>
    <rPh sb="55" eb="57">
      <t>ヒツヨウ</t>
    </rPh>
    <rPh sb="60" eb="62">
      <t>シセツ</t>
    </rPh>
    <rPh sb="63" eb="65">
      <t>カンキョ</t>
    </rPh>
    <rPh sb="65" eb="66">
      <t>トウ</t>
    </rPh>
    <rPh sb="67" eb="69">
      <t>ネンネン</t>
    </rPh>
    <rPh sb="69" eb="71">
      <t>ゾウダイ</t>
    </rPh>
    <rPh sb="76" eb="78">
      <t>ケネン</t>
    </rPh>
    <rPh sb="89" eb="91">
      <t>シセツ</t>
    </rPh>
    <rPh sb="92" eb="96">
      <t>チョウジュミョウカ</t>
    </rPh>
    <rPh sb="96" eb="97">
      <t>オヨ</t>
    </rPh>
    <rPh sb="98" eb="102">
      <t>キノウキョウカ</t>
    </rPh>
    <rPh sb="103" eb="104">
      <t>ム</t>
    </rPh>
    <rPh sb="106" eb="108">
      <t>ヘイセイ</t>
    </rPh>
    <rPh sb="110" eb="112">
      <t>ネンド</t>
    </rPh>
    <rPh sb="112" eb="113">
      <t>オヨ</t>
    </rPh>
    <rPh sb="114" eb="116">
      <t>レイワ</t>
    </rPh>
    <rPh sb="116" eb="119">
      <t>ガンネンド</t>
    </rPh>
    <rPh sb="120" eb="126">
      <t>シセツキノウシンダン</t>
    </rPh>
    <rPh sb="127" eb="128">
      <t>オコナ</t>
    </rPh>
    <rPh sb="130" eb="132">
      <t>レイワ</t>
    </rPh>
    <rPh sb="133" eb="135">
      <t>ネンド</t>
    </rPh>
    <rPh sb="136" eb="142">
      <t>サイテキセイビコウソウ</t>
    </rPh>
    <rPh sb="143" eb="145">
      <t>サクテイ</t>
    </rPh>
    <rPh sb="150" eb="152">
      <t>コンゴ</t>
    </rPh>
    <rPh sb="154" eb="160">
      <t>サイテキセイビコウソウ</t>
    </rPh>
    <rPh sb="161" eb="162">
      <t>モト</t>
    </rPh>
    <rPh sb="164" eb="167">
      <t>ケイカクテキ</t>
    </rPh>
    <rPh sb="168" eb="170">
      <t>カイチク</t>
    </rPh>
    <rPh sb="171" eb="173">
      <t>コウシン</t>
    </rPh>
    <rPh sb="174" eb="175">
      <t>オコナ</t>
    </rPh>
    <rPh sb="176" eb="179">
      <t>ジギョウヒ</t>
    </rPh>
    <rPh sb="180" eb="183">
      <t>ヘイジュンカ</t>
    </rPh>
    <rPh sb="184" eb="185">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</si>
</sst>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CF-4F86-9DAA-ADAC8F8172F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0.02</c:v>
                </c:pt>
                <c:pt idx="4">
                  <c:v>0.01</c:v>
                </c:pt>
              </c:numCache>
            </c:numRef>
          </c:val>
          <c:smooth val="0"/>
          <c:extLst>
            <c:ext xmlns:c16="http://schemas.microsoft.com/office/drawing/2014/chart" uri="{C3380CC4-5D6E-409C-BE32-E72D297353CC}">
              <c16:uniqueId val="{00000001-B8CF-4F86-9DAA-ADAC8F8172F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66.38</c:v>
                </c:pt>
                <c:pt idx="1">
                  <c:v>61.92</c:v>
                </c:pt>
                <c:pt idx="2">
                  <c:v>67.739999999999995</c:v>
                </c:pt>
                <c:pt idx="3">
                  <c:v>68.11</c:v>
                </c:pt>
                <c:pt idx="4">
                  <c:v>70.650000000000006</c:v>
                </c:pt>
              </c:numCache>
            </c:numRef>
          </c:val>
          <c:extLst>
            <c:ext xmlns:c16="http://schemas.microsoft.com/office/drawing/2014/chart" uri="{C3380CC4-5D6E-409C-BE32-E72D297353CC}">
              <c16:uniqueId val="{00000000-C6F2-46DD-B59E-4B65A501EC0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54.06</c:v>
                </c:pt>
                <c:pt idx="3">
                  <c:v>55.26</c:v>
                </c:pt>
                <c:pt idx="4">
                  <c:v>54.54</c:v>
                </c:pt>
              </c:numCache>
            </c:numRef>
          </c:val>
          <c:smooth val="0"/>
          <c:extLst>
            <c:ext xmlns:c16="http://schemas.microsoft.com/office/drawing/2014/chart" uri="{C3380CC4-5D6E-409C-BE32-E72D297353CC}">
              <c16:uniqueId val="{00000001-C6F2-46DD-B59E-4B65A501EC0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95.46</c:v>
                </c:pt>
                <c:pt idx="1">
                  <c:v>95.47</c:v>
                </c:pt>
                <c:pt idx="2">
                  <c:v>95.38</c:v>
                </c:pt>
                <c:pt idx="3">
                  <c:v>95.42</c:v>
                </c:pt>
                <c:pt idx="4">
                  <c:v>95.43</c:v>
                </c:pt>
              </c:numCache>
            </c:numRef>
          </c:val>
          <c:extLst>
            <c:ext xmlns:c16="http://schemas.microsoft.com/office/drawing/2014/chart" uri="{C3380CC4-5D6E-409C-BE32-E72D297353CC}">
              <c16:uniqueId val="{00000000-A0F4-4644-A820-E9B6472E6C2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90.11</c:v>
                </c:pt>
                <c:pt idx="3">
                  <c:v>90.52</c:v>
                </c:pt>
                <c:pt idx="4">
                  <c:v>90.3</c:v>
                </c:pt>
              </c:numCache>
            </c:numRef>
          </c:val>
          <c:smooth val="0"/>
          <c:extLst>
            <c:ext xmlns:c16="http://schemas.microsoft.com/office/drawing/2014/chart" uri="{C3380CC4-5D6E-409C-BE32-E72D297353CC}">
              <c16:uniqueId val="{00000001-A0F4-4644-A820-E9B6472E6C2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c:v>
                </c:pt>
                <c:pt idx="1">
                  <c:v>100</c:v>
                </c:pt>
                <c:pt idx="2">
                  <c:v>100</c:v>
                </c:pt>
                <c:pt idx="3">
                  <c:v>112.88</c:v>
                </c:pt>
                <c:pt idx="4">
                  <c:v>92.81</c:v>
                </c:pt>
              </c:numCache>
            </c:numRef>
          </c:val>
          <c:extLst>
            <c:ext xmlns:c16="http://schemas.microsoft.com/office/drawing/2014/chart" uri="{C3380CC4-5D6E-409C-BE32-E72D297353CC}">
              <c16:uniqueId val="{00000000-9995-4E3E-8F00-CB3FA60E1E1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95-4E3E-8F00-CB3FA60E1E1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6A-402E-81C1-F5E9DE73CDE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6A-402E-81C1-F5E9DE73CDE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F6-42D7-8218-F96353ECE0D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F6-42D7-8218-F96353ECE0D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89-4B6D-B40D-3E5E958EB4C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89-4B6D-B40D-3E5E958EB4C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44-45D7-B0B5-4C6153BCE1D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44-45D7-B0B5-4C6153BCE1D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63-4420-86E9-91E6F11736F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654.71</c:v>
                </c:pt>
                <c:pt idx="3">
                  <c:v>783.8</c:v>
                </c:pt>
                <c:pt idx="4">
                  <c:v>778.81</c:v>
                </c:pt>
              </c:numCache>
            </c:numRef>
          </c:val>
          <c:smooth val="0"/>
          <c:extLst>
            <c:ext xmlns:c16="http://schemas.microsoft.com/office/drawing/2014/chart" uri="{C3380CC4-5D6E-409C-BE32-E72D297353CC}">
              <c16:uniqueId val="{00000001-F263-4420-86E9-91E6F11736F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75.260000000000005</c:v>
                </c:pt>
                <c:pt idx="1">
                  <c:v>57.99</c:v>
                </c:pt>
                <c:pt idx="2">
                  <c:v>70.81</c:v>
                </c:pt>
                <c:pt idx="3">
                  <c:v>66.89</c:v>
                </c:pt>
                <c:pt idx="4">
                  <c:v>61.94</c:v>
                </c:pt>
              </c:numCache>
            </c:numRef>
          </c:val>
          <c:extLst>
            <c:ext xmlns:c16="http://schemas.microsoft.com/office/drawing/2014/chart" uri="{C3380CC4-5D6E-409C-BE32-E72D297353CC}">
              <c16:uniqueId val="{00000000-1DF5-4B95-99F2-2CA64A25977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65.37</c:v>
                </c:pt>
                <c:pt idx="3">
                  <c:v>68.11</c:v>
                </c:pt>
                <c:pt idx="4">
                  <c:v>67.23</c:v>
                </c:pt>
              </c:numCache>
            </c:numRef>
          </c:val>
          <c:smooth val="0"/>
          <c:extLst>
            <c:ext xmlns:c16="http://schemas.microsoft.com/office/drawing/2014/chart" uri="{C3380CC4-5D6E-409C-BE32-E72D297353CC}">
              <c16:uniqueId val="{00000001-1DF5-4B95-99F2-2CA64A25977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189.58</c:v>
                </c:pt>
                <c:pt idx="1">
                  <c:v>265.23</c:v>
                </c:pt>
                <c:pt idx="2">
                  <c:v>200.07</c:v>
                </c:pt>
                <c:pt idx="3">
                  <c:v>211.9</c:v>
                </c:pt>
                <c:pt idx="4">
                  <c:v>219.52</c:v>
                </c:pt>
              </c:numCache>
            </c:numRef>
          </c:val>
          <c:extLst>
            <c:ext xmlns:c16="http://schemas.microsoft.com/office/drawing/2014/chart" uri="{C3380CC4-5D6E-409C-BE32-E72D297353CC}">
              <c16:uniqueId val="{00000000-8E0C-49AD-87B2-FF607742D8D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228.99</c:v>
                </c:pt>
                <c:pt idx="3">
                  <c:v>222.41</c:v>
                </c:pt>
                <c:pt idx="4">
                  <c:v>228.21</c:v>
                </c:pt>
              </c:numCache>
            </c:numRef>
          </c:val>
          <c:smooth val="0"/>
          <c:extLst>
            <c:ext xmlns:c16="http://schemas.microsoft.com/office/drawing/2014/chart" uri="{C3380CC4-5D6E-409C-BE32-E72D297353CC}">
              <c16:uniqueId val="{00000001-8E0C-49AD-87B2-FF607742D8D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9" zoomScaleNormal="100" workbookViewId="0">
      <selection activeCell="BI66" sqref="BI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茨城県　土浦市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45">
        <f>データ!S6</f>
        <v>141300</v>
      </c>
      <c r="AM8" s="45"/>
      <c r="AN8" s="45"/>
      <c r="AO8" s="45"/>
      <c r="AP8" s="45"/>
      <c r="AQ8" s="45"/>
      <c r="AR8" s="45"/>
      <c r="AS8" s="45"/>
      <c r="AT8" s="46">
        <f>データ!T6</f>
        <v>122.89</v>
      </c>
      <c r="AU8" s="46"/>
      <c r="AV8" s="46"/>
      <c r="AW8" s="46"/>
      <c r="AX8" s="46"/>
      <c r="AY8" s="46"/>
      <c r="AZ8" s="46"/>
      <c r="BA8" s="46"/>
      <c r="BB8" s="46">
        <f>データ!U6</f>
        <v>1149.81</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2.64</v>
      </c>
      <c r="Q10" s="46"/>
      <c r="R10" s="46"/>
      <c r="S10" s="46"/>
      <c r="T10" s="46"/>
      <c r="U10" s="46"/>
      <c r="V10" s="46"/>
      <c r="W10" s="46">
        <f>データ!Q6</f>
        <v>100</v>
      </c>
      <c r="X10" s="46"/>
      <c r="Y10" s="46"/>
      <c r="Z10" s="46"/>
      <c r="AA10" s="46"/>
      <c r="AB10" s="46"/>
      <c r="AC10" s="46"/>
      <c r="AD10" s="45">
        <f>データ!R6</f>
        <v>4125</v>
      </c>
      <c r="AE10" s="45"/>
      <c r="AF10" s="45"/>
      <c r="AG10" s="45"/>
      <c r="AH10" s="45"/>
      <c r="AI10" s="45"/>
      <c r="AJ10" s="45"/>
      <c r="AK10" s="2"/>
      <c r="AL10" s="45">
        <f>データ!V6</f>
        <v>3716</v>
      </c>
      <c r="AM10" s="45"/>
      <c r="AN10" s="45"/>
      <c r="AO10" s="45"/>
      <c r="AP10" s="45"/>
      <c r="AQ10" s="45"/>
      <c r="AR10" s="45"/>
      <c r="AS10" s="45"/>
      <c r="AT10" s="46">
        <f>データ!W6</f>
        <v>2.5299999999999998</v>
      </c>
      <c r="AU10" s="46"/>
      <c r="AV10" s="46"/>
      <c r="AW10" s="46"/>
      <c r="AX10" s="46"/>
      <c r="AY10" s="46"/>
      <c r="AZ10" s="46"/>
      <c r="BA10" s="46"/>
      <c r="BB10" s="46">
        <f>データ!X6</f>
        <v>1468.77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45</v>
      </c>
      <c r="O86" s="12" t="str">
        <f>データ!EO6</f>
        <v>【0.03】</v>
      </c>
    </row>
  </sheetData>
  <sheetProtection algorithmName="SHA-512" hashValue="OWR7S6f4UDr6ldwXPfrUZDcWG7O3Qzy5odIUPXVsaGCo2umXytfjr1cAtMYAVmhdOS6QYLw0CCdqre1acvLAjg==" saltValue="/Kfa+CmoJMHM4L2F+f1c3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82031</v>
      </c>
      <c r="D6" s="19">
        <f t="shared" si="3"/>
        <v>47</v>
      </c>
      <c r="E6" s="19">
        <f t="shared" si="3"/>
        <v>17</v>
      </c>
      <c r="F6" s="19">
        <f t="shared" si="3"/>
        <v>5</v>
      </c>
      <c r="G6" s="19">
        <f t="shared" si="3"/>
        <v>0</v>
      </c>
      <c r="H6" s="19" t="str">
        <f t="shared" si="3"/>
        <v>茨城県　土浦市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2.64</v>
      </c>
      <c r="Q6" s="20">
        <f t="shared" si="3"/>
        <v>100</v>
      </c>
      <c r="R6" s="20">
        <f t="shared" si="3"/>
        <v>4125</v>
      </c>
      <c r="S6" s="20">
        <f t="shared" si="3"/>
        <v>141300</v>
      </c>
      <c r="T6" s="20">
        <f t="shared" si="3"/>
        <v>122.89</v>
      </c>
      <c r="U6" s="20">
        <f t="shared" si="3"/>
        <v>1149.81</v>
      </c>
      <c r="V6" s="20">
        <f t="shared" si="3"/>
        <v>3716</v>
      </c>
      <c r="W6" s="20">
        <f t="shared" si="3"/>
        <v>2.5299999999999998</v>
      </c>
      <c r="X6" s="20">
        <f t="shared" si="3"/>
        <v>1468.77</v>
      </c>
      <c r="Y6" s="21">
        <f>IF(Y7="",NA(),Y7)</f>
        <v>100</v>
      </c>
      <c r="Z6" s="21">
        <f t="shared" ref="Z6:AH6" si="4">IF(Z7="",NA(),Z7)</f>
        <v>100</v>
      </c>
      <c r="AA6" s="21">
        <f t="shared" si="4"/>
        <v>100</v>
      </c>
      <c r="AB6" s="21">
        <f t="shared" si="4"/>
        <v>112.88</v>
      </c>
      <c r="AC6" s="21">
        <f t="shared" si="4"/>
        <v>92.81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654.71</v>
      </c>
      <c r="BN6" s="21">
        <f t="shared" si="7"/>
        <v>783.8</v>
      </c>
      <c r="BO6" s="21">
        <f t="shared" si="7"/>
        <v>778.81</v>
      </c>
      <c r="BP6" s="20" t="str">
        <f>IF(BP7="","",IF(BP7="-","【-】","【"&amp;SUBSTITUTE(TEXT(BP7,"#,##0.00"),"-","△")&amp;"】"))</f>
        <v>【786.37】</v>
      </c>
      <c r="BQ6" s="21">
        <f>IF(BQ7="",NA(),BQ7)</f>
        <v>75.260000000000005</v>
      </c>
      <c r="BR6" s="21">
        <f t="shared" ref="BR6:BZ6" si="8">IF(BR7="",NA(),BR7)</f>
        <v>57.99</v>
      </c>
      <c r="BS6" s="21">
        <f t="shared" si="8"/>
        <v>70.81</v>
      </c>
      <c r="BT6" s="21">
        <f t="shared" si="8"/>
        <v>66.89</v>
      </c>
      <c r="BU6" s="21">
        <f t="shared" si="8"/>
        <v>61.94</v>
      </c>
      <c r="BV6" s="21">
        <f t="shared" si="8"/>
        <v>59.8</v>
      </c>
      <c r="BW6" s="21">
        <f t="shared" si="8"/>
        <v>57.77</v>
      </c>
      <c r="BX6" s="21">
        <f t="shared" si="8"/>
        <v>65.37</v>
      </c>
      <c r="BY6" s="21">
        <f t="shared" si="8"/>
        <v>68.11</v>
      </c>
      <c r="BZ6" s="21">
        <f t="shared" si="8"/>
        <v>67.23</v>
      </c>
      <c r="CA6" s="20" t="str">
        <f>IF(CA7="","",IF(CA7="-","【-】","【"&amp;SUBSTITUTE(TEXT(CA7,"#,##0.00"),"-","△")&amp;"】"))</f>
        <v>【60.65】</v>
      </c>
      <c r="CB6" s="21">
        <f>IF(CB7="",NA(),CB7)</f>
        <v>189.58</v>
      </c>
      <c r="CC6" s="21">
        <f t="shared" ref="CC6:CK6" si="9">IF(CC7="",NA(),CC7)</f>
        <v>265.23</v>
      </c>
      <c r="CD6" s="21">
        <f t="shared" si="9"/>
        <v>200.07</v>
      </c>
      <c r="CE6" s="21">
        <f t="shared" si="9"/>
        <v>211.9</v>
      </c>
      <c r="CF6" s="21">
        <f t="shared" si="9"/>
        <v>219.52</v>
      </c>
      <c r="CG6" s="21">
        <f t="shared" si="9"/>
        <v>263.76</v>
      </c>
      <c r="CH6" s="21">
        <f t="shared" si="9"/>
        <v>274.35000000000002</v>
      </c>
      <c r="CI6" s="21">
        <f t="shared" si="9"/>
        <v>228.99</v>
      </c>
      <c r="CJ6" s="21">
        <f t="shared" si="9"/>
        <v>222.41</v>
      </c>
      <c r="CK6" s="21">
        <f t="shared" si="9"/>
        <v>228.21</v>
      </c>
      <c r="CL6" s="20" t="str">
        <f>IF(CL7="","",IF(CL7="-","【-】","【"&amp;SUBSTITUTE(TEXT(CL7,"#,##0.00"),"-","△")&amp;"】"))</f>
        <v>【256.97】</v>
      </c>
      <c r="CM6" s="21">
        <f>IF(CM7="",NA(),CM7)</f>
        <v>66.38</v>
      </c>
      <c r="CN6" s="21">
        <f t="shared" ref="CN6:CV6" si="10">IF(CN7="",NA(),CN7)</f>
        <v>61.92</v>
      </c>
      <c r="CO6" s="21">
        <f t="shared" si="10"/>
        <v>67.739999999999995</v>
      </c>
      <c r="CP6" s="21">
        <f t="shared" si="10"/>
        <v>68.11</v>
      </c>
      <c r="CQ6" s="21">
        <f t="shared" si="10"/>
        <v>70.650000000000006</v>
      </c>
      <c r="CR6" s="21">
        <f t="shared" si="10"/>
        <v>51.75</v>
      </c>
      <c r="CS6" s="21">
        <f t="shared" si="10"/>
        <v>50.68</v>
      </c>
      <c r="CT6" s="21">
        <f t="shared" si="10"/>
        <v>54.06</v>
      </c>
      <c r="CU6" s="21">
        <f t="shared" si="10"/>
        <v>55.26</v>
      </c>
      <c r="CV6" s="21">
        <f t="shared" si="10"/>
        <v>54.54</v>
      </c>
      <c r="CW6" s="20" t="str">
        <f>IF(CW7="","",IF(CW7="-","【-】","【"&amp;SUBSTITUTE(TEXT(CW7,"#,##0.00"),"-","△")&amp;"】"))</f>
        <v>【61.14】</v>
      </c>
      <c r="CX6" s="21">
        <f>IF(CX7="",NA(),CX7)</f>
        <v>95.46</v>
      </c>
      <c r="CY6" s="21">
        <f t="shared" ref="CY6:DG6" si="11">IF(CY7="",NA(),CY7)</f>
        <v>95.47</v>
      </c>
      <c r="CZ6" s="21">
        <f t="shared" si="11"/>
        <v>95.38</v>
      </c>
      <c r="DA6" s="21">
        <f t="shared" si="11"/>
        <v>95.42</v>
      </c>
      <c r="DB6" s="21">
        <f t="shared" si="11"/>
        <v>95.43</v>
      </c>
      <c r="DC6" s="21">
        <f t="shared" si="11"/>
        <v>84.84</v>
      </c>
      <c r="DD6" s="21">
        <f t="shared" si="11"/>
        <v>84.86</v>
      </c>
      <c r="DE6" s="21">
        <f t="shared" si="11"/>
        <v>90.11</v>
      </c>
      <c r="DF6" s="21">
        <f t="shared" si="11"/>
        <v>90.52</v>
      </c>
      <c r="DG6" s="21">
        <f t="shared" si="11"/>
        <v>90.3</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0.02</v>
      </c>
      <c r="EN6" s="21">
        <f t="shared" si="14"/>
        <v>0.01</v>
      </c>
      <c r="EO6" s="20" t="str">
        <f>IF(EO7="","",IF(EO7="-","【-】","【"&amp;SUBSTITUTE(TEXT(EO7,"#,##0.00"),"-","△")&amp;"】"))</f>
        <v>【0.03】</v>
      </c>
    </row>
    <row r="7" spans="1:145" s="22" customFormat="1" x14ac:dyDescent="0.15">
      <c r="A7" s="14"/>
      <c r="B7" s="23">
        <v>2021</v>
      </c>
      <c r="C7" s="23">
        <v>82031</v>
      </c>
      <c r="D7" s="23">
        <v>47</v>
      </c>
      <c r="E7" s="23">
        <v>17</v>
      </c>
      <c r="F7" s="23">
        <v>5</v>
      </c>
      <c r="G7" s="23">
        <v>0</v>
      </c>
      <c r="H7" s="23" t="s">
        <v>99</v>
      </c>
      <c r="I7" s="23" t="s">
        <v>100</v>
      </c>
      <c r="J7" s="23" t="s">
        <v>101</v>
      </c>
      <c r="K7" s="23" t="s">
        <v>102</v>
      </c>
      <c r="L7" s="23" t="s">
        <v>103</v>
      </c>
      <c r="M7" s="23" t="s">
        <v>104</v>
      </c>
      <c r="N7" s="24" t="s">
        <v>105</v>
      </c>
      <c r="O7" s="24" t="s">
        <v>106</v>
      </c>
      <c r="P7" s="24">
        <v>2.64</v>
      </c>
      <c r="Q7" s="24">
        <v>100</v>
      </c>
      <c r="R7" s="24">
        <v>4125</v>
      </c>
      <c r="S7" s="24">
        <v>141300</v>
      </c>
      <c r="T7" s="24">
        <v>122.89</v>
      </c>
      <c r="U7" s="24">
        <v>1149.81</v>
      </c>
      <c r="V7" s="24">
        <v>3716</v>
      </c>
      <c r="W7" s="24">
        <v>2.5299999999999998</v>
      </c>
      <c r="X7" s="24">
        <v>1468.77</v>
      </c>
      <c r="Y7" s="24">
        <v>100</v>
      </c>
      <c r="Z7" s="24">
        <v>100</v>
      </c>
      <c r="AA7" s="24">
        <v>100</v>
      </c>
      <c r="AB7" s="24">
        <v>112.88</v>
      </c>
      <c r="AC7" s="24">
        <v>92.81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654.71</v>
      </c>
      <c r="BN7" s="24">
        <v>783.8</v>
      </c>
      <c r="BO7" s="24">
        <v>778.81</v>
      </c>
      <c r="BP7" s="24">
        <v>786.37</v>
      </c>
      <c r="BQ7" s="24">
        <v>75.260000000000005</v>
      </c>
      <c r="BR7" s="24">
        <v>57.99</v>
      </c>
      <c r="BS7" s="24">
        <v>70.81</v>
      </c>
      <c r="BT7" s="24">
        <v>66.89</v>
      </c>
      <c r="BU7" s="24">
        <v>61.94</v>
      </c>
      <c r="BV7" s="24">
        <v>59.8</v>
      </c>
      <c r="BW7" s="24">
        <v>57.77</v>
      </c>
      <c r="BX7" s="24">
        <v>65.37</v>
      </c>
      <c r="BY7" s="24">
        <v>68.11</v>
      </c>
      <c r="BZ7" s="24">
        <v>67.23</v>
      </c>
      <c r="CA7" s="24">
        <v>60.65</v>
      </c>
      <c r="CB7" s="24">
        <v>189.58</v>
      </c>
      <c r="CC7" s="24">
        <v>265.23</v>
      </c>
      <c r="CD7" s="24">
        <v>200.07</v>
      </c>
      <c r="CE7" s="24">
        <v>211.9</v>
      </c>
      <c r="CF7" s="24">
        <v>219.52</v>
      </c>
      <c r="CG7" s="24">
        <v>263.76</v>
      </c>
      <c r="CH7" s="24">
        <v>274.35000000000002</v>
      </c>
      <c r="CI7" s="24">
        <v>228.99</v>
      </c>
      <c r="CJ7" s="24">
        <v>222.41</v>
      </c>
      <c r="CK7" s="24">
        <v>228.21</v>
      </c>
      <c r="CL7" s="24">
        <v>256.97000000000003</v>
      </c>
      <c r="CM7" s="24">
        <v>66.38</v>
      </c>
      <c r="CN7" s="24">
        <v>61.92</v>
      </c>
      <c r="CO7" s="24">
        <v>67.739999999999995</v>
      </c>
      <c r="CP7" s="24">
        <v>68.11</v>
      </c>
      <c r="CQ7" s="24">
        <v>70.650000000000006</v>
      </c>
      <c r="CR7" s="24">
        <v>51.75</v>
      </c>
      <c r="CS7" s="24">
        <v>50.68</v>
      </c>
      <c r="CT7" s="24">
        <v>54.06</v>
      </c>
      <c r="CU7" s="24">
        <v>55.26</v>
      </c>
      <c r="CV7" s="24">
        <v>54.54</v>
      </c>
      <c r="CW7" s="24">
        <v>61.14</v>
      </c>
      <c r="CX7" s="24">
        <v>95.46</v>
      </c>
      <c r="CY7" s="24">
        <v>95.47</v>
      </c>
      <c r="CZ7" s="24">
        <v>95.38</v>
      </c>
      <c r="DA7" s="24">
        <v>95.42</v>
      </c>
      <c r="DB7" s="24">
        <v>95.43</v>
      </c>
      <c r="DC7" s="24">
        <v>84.84</v>
      </c>
      <c r="DD7" s="24">
        <v>84.86</v>
      </c>
      <c r="DE7" s="24">
        <v>90.11</v>
      </c>
      <c r="DF7" s="24">
        <v>90.52</v>
      </c>
      <c r="DG7" s="24">
        <v>90.3</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0.02</v>
      </c>
      <c r="EN7" s="24">
        <v>0.01</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2023-01-18T01:36:54Z</cp:lastPrinted>
  <dcterms:created xsi:type="dcterms:W3CDTF">2022-12-01T01:55:38Z</dcterms:created>
  <dcterms:modified xsi:type="dcterms:W3CDTF">2023-02-01T02:18:41Z</dcterms:modified>
  <cp:category/>
</cp:coreProperties>
</file>