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03_土浦市\"/>
    </mc:Choice>
  </mc:AlternateContent>
  <workbookProtection workbookAlgorithmName="SHA-512" workbookHashValue="r51/isTCpcRdQu7ArR72Y4JTfCXwSzXn6JaeosHgKRCLfwxg4BKW5WpzZRxigOAe39DDBDv4n4F2NA6FPwZj+A==" workbookSaltValue="ks6kagbgswb3NVpkLJ3T2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<sst xmlns="http://schemas.openxmlformats.org/spreadsheetml/2006/main" count="320" uniqueCount="117">
  <si>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</si>
  <si>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</si>
  <si>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</si>
  <si>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</si>
  <si>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</si>
  <si>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</si>
  <si>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</si>
  <si>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</si>
  <si>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</si>
  <si>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</si>
  <si>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</si>
  <si>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</si>
  <si>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</si>
  <si>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</si>
  <si>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</si>
  <si>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</si>
  <si>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</si>
  <si>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</si>
  <si>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</si>
  <si>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</si>
  <si>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</si>
  <si>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</si>
  <si>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</si>
  <si>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</si>
  <si>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</si>
  <si>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</si>
  <si>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</si>
  <si>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</si>
  <si>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</si>
  <si>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</si>
  <si>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</si>
  <si>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</si>
  <si>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</si>
  <si>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</si>
  <si>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</si>
  <si>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</si>
  <si>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</si>
  <si>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</si>
  <si>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</si>
  <si>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</si>
  <si>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</si>
  <si>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</si>
  <si>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</si>
  <si>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</si>
  <si>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</si>
  <si>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</si>
  <si>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</si>
  <si>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</si>
  <si>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</si>
  <si>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</si>
  <si>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</si>
  <si>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</si>
  <si>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</si>
  <si>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</si>
  <si>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</si>
  <si>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</si>
  <si>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</si>
  <si>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</si>
  <si>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</si>
  <si>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</si>
  <si>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</si>
  <si>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</si>
  <si>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</si>
  <si>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</si>
  <si>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</si>
  <si>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</si>
  <si>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</si>
  <si>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</si>
  <si>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</si>
  <si>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</si>
  <si>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</si>
  <si>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</si>
  <si>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</si>
  <si>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</si>
  <si>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</si>
  <si>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</si>
  <si>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</si>
  <si>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</si>
  <si>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</si>
  <si>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</si>
  <si>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</si>
  <si>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</si>
  <si>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</si>
  <si>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</si>
  <si>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</si>
  <si>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</si>
  <si>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</si>
  <si>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</si>
  <si>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</si>
  <si>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</si>
  <si>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</si>
  <si>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</si>
  <si>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</si>
  <si>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</si>
  <si>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</si>
  <si>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</si>
  <si>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</si>
  <si>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</si>
  <si>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</si>
  <si>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</si>
  <si>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</si>
  <si>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</si>
  <si>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</si>
  <si>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</si>
  <si>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</si>
  <si>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</si>
  <si>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</si>
  <si>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</si>
  <si>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</si>
  <si>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</si>
  <si>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</si>
  <si>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</si>
  <si>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</si>
  <si>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</si>
  <si>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上記の経営指標から，流動比率を除き，事業の経営は比較的健全であると判断される。
　公費で負担すべき費用を除く汚水処理費のほとんどが下水道使用料で賄えていることや，企業債償還金の減少，公営企業会計の適用により，更なる経営状況の改善・効率化が期待できる。
　その一方で，一部施設が耐用年数の到来時期に来ており，今後，施設の老朽化に伴う更新投資の増大や，人口減少に伴う使用料収入の減少が見込まれることから，経営戦略の改定を検討する等，より一層の経営基盤の強化や財政マネジメントの向上を図る。</t>
    <rPh sb="1" eb="3">
      <t>ジョウキ</t>
    </rPh>
    <rPh sb="4" eb="6">
      <t>ケイエイ</t>
    </rPh>
    <rPh sb="6" eb="8">
      <t>シヒョウ</t>
    </rPh>
    <rPh sb="11" eb="13">
      <t>リュウドウ</t>
    </rPh>
    <rPh sb="13" eb="15">
      <t>ヒリツ</t>
    </rPh>
    <rPh sb="16" eb="17">
      <t>ノゾ</t>
    </rPh>
    <rPh sb="19" eb="21">
      <t>ジギョウ</t>
    </rPh>
    <rPh sb="22" eb="24">
      <t>ケイエイ</t>
    </rPh>
    <rPh sb="25" eb="28">
      <t>ヒカクテキ</t>
    </rPh>
    <rPh sb="28" eb="30">
      <t>ケンゼン</t>
    </rPh>
    <rPh sb="34" eb="36">
      <t>ハンダン</t>
    </rPh>
    <rPh sb="42" eb="44">
      <t>コウヒ</t>
    </rPh>
    <rPh sb="45" eb="47">
      <t>フタン</t>
    </rPh>
    <rPh sb="50" eb="52">
      <t>ヒヨウ</t>
    </rPh>
    <rPh sb="53" eb="54">
      <t>ノゾ</t>
    </rPh>
    <rPh sb="55" eb="57">
      <t>オスイ</t>
    </rPh>
    <rPh sb="57" eb="59">
      <t>ショリ</t>
    </rPh>
    <rPh sb="59" eb="60">
      <t>ヒ</t>
    </rPh>
    <rPh sb="66" eb="69">
      <t>ゲスイドウ</t>
    </rPh>
    <rPh sb="69" eb="72">
      <t>シヨウリョウ</t>
    </rPh>
    <rPh sb="73" eb="74">
      <t>マカナ</t>
    </rPh>
    <rPh sb="82" eb="84">
      <t>キギョウ</t>
    </rPh>
    <rPh sb="84" eb="85">
      <t>サイ</t>
    </rPh>
    <rPh sb="85" eb="87">
      <t>ショウカン</t>
    </rPh>
    <rPh sb="87" eb="88">
      <t>キン</t>
    </rPh>
    <rPh sb="89" eb="91">
      <t>ゲンショウ</t>
    </rPh>
    <rPh sb="92" eb="94">
      <t>コウエイ</t>
    </rPh>
    <rPh sb="94" eb="96">
      <t>キギョウ</t>
    </rPh>
    <rPh sb="96" eb="98">
      <t>カイケイ</t>
    </rPh>
    <rPh sb="99" eb="101">
      <t>テキヨウ</t>
    </rPh>
    <rPh sb="105" eb="106">
      <t>サラ</t>
    </rPh>
    <rPh sb="108" eb="110">
      <t>ケイエイ</t>
    </rPh>
    <rPh sb="110" eb="112">
      <t>ジョウキョウ</t>
    </rPh>
    <rPh sb="113" eb="115">
      <t>カイゼン</t>
    </rPh>
    <rPh sb="116" eb="119">
      <t>コウリツカ</t>
    </rPh>
    <rPh sb="120" eb="122">
      <t>キタイ</t>
    </rPh>
    <rPh sb="130" eb="132">
      <t>イッポウ</t>
    </rPh>
    <rPh sb="134" eb="136">
      <t>イチブ</t>
    </rPh>
    <rPh sb="136" eb="138">
      <t>シセツ</t>
    </rPh>
    <rPh sb="139" eb="141">
      <t>タイヨウ</t>
    </rPh>
    <rPh sb="141" eb="143">
      <t>ネンスウ</t>
    </rPh>
    <rPh sb="144" eb="146">
      <t>トウライ</t>
    </rPh>
    <rPh sb="146" eb="148">
      <t>ジキ</t>
    </rPh>
    <rPh sb="149" eb="150">
      <t>キ</t>
    </rPh>
    <rPh sb="154" eb="156">
      <t>コンゴ</t>
    </rPh>
    <rPh sb="157" eb="159">
      <t>シセツ</t>
    </rPh>
    <rPh sb="160" eb="163">
      <t>ロウキュウカ</t>
    </rPh>
    <rPh sb="164" eb="165">
      <t>トモナ</t>
    </rPh>
    <rPh sb="166" eb="168">
      <t>コウシン</t>
    </rPh>
    <rPh sb="168" eb="170">
      <t>トウシ</t>
    </rPh>
    <rPh sb="171" eb="173">
      <t>ゾウダイ</t>
    </rPh>
    <rPh sb="175" eb="177">
      <t>ジンコウ</t>
    </rPh>
    <rPh sb="177" eb="179">
      <t>ゲンショウ</t>
    </rPh>
    <rPh sb="180" eb="181">
      <t>トモナ</t>
    </rPh>
    <rPh sb="182" eb="185">
      <t>シヨウリョウ</t>
    </rPh>
    <rPh sb="185" eb="187">
      <t>シュウニュウ</t>
    </rPh>
    <rPh sb="188" eb="190">
      <t>ゲンショウ</t>
    </rPh>
    <rPh sb="191" eb="193">
      <t>ミコ</t>
    </rPh>
    <rPh sb="201" eb="203">
      <t>ケイエイ</t>
    </rPh>
    <rPh sb="203" eb="205">
      <t>センリャク</t>
    </rPh>
    <rPh sb="206" eb="208">
      <t>カイテイ</t>
    </rPh>
    <rPh sb="209" eb="211">
      <t>ケントウ</t>
    </rPh>
    <rPh sb="213" eb="214">
      <t>トウ</t>
    </rPh>
    <rPh sb="217" eb="219">
      <t>イッソウ</t>
    </rPh>
    <rPh sb="220" eb="222">
      <t>ケイエイ</t>
    </rPh>
    <rPh sb="222" eb="224">
      <t>キバン</t>
    </rPh>
    <rPh sb="225" eb="227">
      <t>キョウカ</t>
    </rPh>
    <rPh sb="228" eb="230">
      <t>ザイセイ</t>
    </rPh>
    <rPh sb="237" eb="239">
      <t>コウジョウ</t>
    </rPh>
    <rPh sb="240" eb="241">
      <t>ハカ</t>
    </rPh>
    <phoneticPr fontId="4"/>
  </si>
  <si>
    <t>①有形固定資産減価償却率
　令和2年度の法適用から経過年数が短く，減価償却累計額が小さいことから，他団体との比較は困難である。
②管渠老朽化率
　類似団体平均・全国平均より低くなっているが，昭和41年の整備開始から50年以上経過しており，今後更新が必要となる施設・管渠等が年々増加することが懸念される。
③管渠改善率
　類似団体平均・全国平均を大きく下回っている。平成30年度に策定した下水道ストックマネジメント計画に基づき，計画的かつ効率的な施設改築更新等に取り組む。</t>
    <rPh sb="1" eb="3">
      <t>ユウケイ</t>
    </rPh>
    <rPh sb="3" eb="5">
      <t>コテイ</t>
    </rPh>
    <rPh sb="5" eb="7">
      <t>シサン</t>
    </rPh>
    <rPh sb="7" eb="9">
      <t>ゲンカ</t>
    </rPh>
    <rPh sb="9" eb="11">
      <t>ショウキャク</t>
    </rPh>
    <rPh sb="11" eb="12">
      <t>リツ</t>
    </rPh>
    <rPh sb="14" eb="16">
      <t>レイワ</t>
    </rPh>
    <rPh sb="17" eb="19">
      <t>ネンド</t>
    </rPh>
    <rPh sb="20" eb="21">
      <t>ホウ</t>
    </rPh>
    <rPh sb="21" eb="23">
      <t>テキヨウ</t>
    </rPh>
    <rPh sb="25" eb="27">
      <t>ケイカ</t>
    </rPh>
    <rPh sb="27" eb="29">
      <t>ネンスウ</t>
    </rPh>
    <rPh sb="30" eb="31">
      <t>ミジカ</t>
    </rPh>
    <rPh sb="33" eb="35">
      <t>ゲンカ</t>
    </rPh>
    <rPh sb="35" eb="37">
      <t>ショウキャク</t>
    </rPh>
    <rPh sb="37" eb="39">
      <t>ルイケイ</t>
    </rPh>
    <rPh sb="39" eb="40">
      <t>ガク</t>
    </rPh>
    <rPh sb="41" eb="42">
      <t>チイ</t>
    </rPh>
    <rPh sb="49" eb="50">
      <t>タ</t>
    </rPh>
    <rPh sb="50" eb="52">
      <t>ダンタイ</t>
    </rPh>
    <rPh sb="54" eb="56">
      <t>ヒカク</t>
    </rPh>
    <rPh sb="57" eb="59">
      <t>コンナン</t>
    </rPh>
    <rPh sb="65" eb="67">
      <t>カンキョ</t>
    </rPh>
    <rPh sb="67" eb="70">
      <t>ロウキュウカ</t>
    </rPh>
    <rPh sb="70" eb="71">
      <t>リツ</t>
    </rPh>
    <rPh sb="73" eb="75">
      <t>ルイジ</t>
    </rPh>
    <rPh sb="75" eb="77">
      <t>ダンタイ</t>
    </rPh>
    <rPh sb="77" eb="79">
      <t>ヘイキン</t>
    </rPh>
    <rPh sb="80" eb="82">
      <t>ゼンコク</t>
    </rPh>
    <rPh sb="82" eb="84">
      <t>ヘイキン</t>
    </rPh>
    <rPh sb="86" eb="87">
      <t>ヒク</t>
    </rPh>
    <rPh sb="95" eb="97">
      <t>ショウワ</t>
    </rPh>
    <rPh sb="99" eb="100">
      <t>ネン</t>
    </rPh>
    <rPh sb="101" eb="103">
      <t>セイビ</t>
    </rPh>
    <rPh sb="103" eb="105">
      <t>カイシ</t>
    </rPh>
    <rPh sb="109" eb="112">
      <t>ネンイジョウ</t>
    </rPh>
    <rPh sb="112" eb="114">
      <t>ケイカ</t>
    </rPh>
    <rPh sb="119" eb="121">
      <t>コンゴ</t>
    </rPh>
    <rPh sb="121" eb="123">
      <t>コウシン</t>
    </rPh>
    <rPh sb="124" eb="126">
      <t>ヒツヨウ</t>
    </rPh>
    <rPh sb="129" eb="131">
      <t>シセツ</t>
    </rPh>
    <rPh sb="132" eb="134">
      <t>カンキョ</t>
    </rPh>
    <rPh sb="134" eb="135">
      <t>トウ</t>
    </rPh>
    <rPh sb="136" eb="138">
      <t>ネンネン</t>
    </rPh>
    <rPh sb="138" eb="140">
      <t>ゾウカ</t>
    </rPh>
    <rPh sb="145" eb="147">
      <t>ケネン</t>
    </rPh>
    <rPh sb="153" eb="155">
      <t>カンキョ</t>
    </rPh>
    <rPh sb="155" eb="157">
      <t>カイゼン</t>
    </rPh>
    <rPh sb="157" eb="158">
      <t>リツ</t>
    </rPh>
    <rPh sb="160" eb="162">
      <t>ルイジ</t>
    </rPh>
    <rPh sb="162" eb="164">
      <t>ダンタイ</t>
    </rPh>
    <rPh sb="164" eb="166">
      <t>ヘイキン</t>
    </rPh>
    <rPh sb="167" eb="169">
      <t>ゼンコク</t>
    </rPh>
    <rPh sb="169" eb="171">
      <t>ヘイキン</t>
    </rPh>
    <rPh sb="172" eb="173">
      <t>オオ</t>
    </rPh>
    <rPh sb="175" eb="177">
      <t>シタマワ</t>
    </rPh>
    <rPh sb="182" eb="184">
      <t>ヘイセイ</t>
    </rPh>
    <rPh sb="186" eb="188">
      <t>ネンド</t>
    </rPh>
    <rPh sb="189" eb="191">
      <t>サクテイ</t>
    </rPh>
    <rPh sb="193" eb="196">
      <t>ゲスイドウ</t>
    </rPh>
    <rPh sb="206" eb="208">
      <t>ケイカク</t>
    </rPh>
    <rPh sb="209" eb="210">
      <t>モト</t>
    </rPh>
    <rPh sb="213" eb="216">
      <t>ケイカクテキ</t>
    </rPh>
    <rPh sb="218" eb="221">
      <t>コウリツテキ</t>
    </rPh>
    <rPh sb="222" eb="224">
      <t>シセツ</t>
    </rPh>
    <rPh sb="224" eb="226">
      <t>カイチク</t>
    </rPh>
    <rPh sb="226" eb="228">
      <t>コウシン</t>
    </rPh>
    <rPh sb="228" eb="229">
      <t>トウ</t>
    </rPh>
    <rPh sb="230" eb="231">
      <t>ト</t>
    </rPh>
    <rPh sb="232" eb="233">
      <t>ク</t>
    </rPh>
    <phoneticPr fontId="4"/>
  </si>
  <si>
    <t>①経常収支比率
　100％以上であり黒字となっているが，一般会計繰入金に依存している状況にあり，更なる収益の向上と費用の削減に努める。
②累積欠損金比率
　0％であり欠損金は発生していないが，一般会計繰入金によるところが大きく，収益構造の改善が求められる。
③流動比率
　類似団体平均・全国平均を大きく下回っており，短期的な支払能力を高めるため，内部留保資金を確保する必要がある。
④企業債残高対事業規模比率
　企業債残高は類似団体平均・全国平均と比較しても少額となっている。今後も減少傾向が続く見込みであり，財務状況は比較的健全であるといえる。
⑤経費回収率
　100％を下回っているものの，汚水処理費は下水道使用料で概ね賄えている。引き続き水洗化率の向上を図り，有収水量の確保に努める。
⑥汚水処理原価
　類似団体平均より低くなっているが，今後は施設の老朽化による更新費用の増加が見込まれることから，更なる維持管理費の削減に努める。
⑦施設利用率
　流域下水道で処理場を有していないため対象外。
⑧水洗化率
　類似団体平均を上回っており，今後も戸別訪問等の普及啓発活動を行い，水洗化率向上に努める。</t>
    <rPh sb="1" eb="3">
      <t>ケイジョウ</t>
    </rPh>
    <rPh sb="3" eb="5">
      <t>シュウシ</t>
    </rPh>
    <rPh sb="5" eb="7">
      <t>ヒリツ</t>
    </rPh>
    <rPh sb="13" eb="15">
      <t>イジョウ</t>
    </rPh>
    <rPh sb="18" eb="20">
      <t>クロジ</t>
    </rPh>
    <rPh sb="28" eb="30">
      <t>イッパン</t>
    </rPh>
    <rPh sb="30" eb="32">
      <t>カイケイ</t>
    </rPh>
    <rPh sb="32" eb="34">
      <t>クリイレ</t>
    </rPh>
    <rPh sb="34" eb="35">
      <t>キン</t>
    </rPh>
    <rPh sb="36" eb="38">
      <t>イゾン</t>
    </rPh>
    <rPh sb="42" eb="44">
      <t>ジョウキョウ</t>
    </rPh>
    <rPh sb="48" eb="49">
      <t>サラ</t>
    </rPh>
    <rPh sb="51" eb="53">
      <t>シュウエキ</t>
    </rPh>
    <rPh sb="54" eb="56">
      <t>コウジョウ</t>
    </rPh>
    <rPh sb="57" eb="59">
      <t>ヒヨウ</t>
    </rPh>
    <rPh sb="60" eb="62">
      <t>サクゲン</t>
    </rPh>
    <rPh sb="63" eb="64">
      <t>ツト</t>
    </rPh>
    <rPh sb="69" eb="71">
      <t>ルイセキ</t>
    </rPh>
    <rPh sb="71" eb="73">
      <t>ケッソン</t>
    </rPh>
    <rPh sb="73" eb="74">
      <t>キン</t>
    </rPh>
    <rPh sb="74" eb="76">
      <t>ヒリツ</t>
    </rPh>
    <rPh sb="83" eb="85">
      <t>ケッソン</t>
    </rPh>
    <rPh sb="85" eb="86">
      <t>キン</t>
    </rPh>
    <rPh sb="87" eb="89">
      <t>ハッセイ</t>
    </rPh>
    <rPh sb="96" eb="98">
      <t>イッパン</t>
    </rPh>
    <rPh sb="98" eb="100">
      <t>カイケイ</t>
    </rPh>
    <rPh sb="100" eb="102">
      <t>クリイレ</t>
    </rPh>
    <rPh sb="102" eb="103">
      <t>キン</t>
    </rPh>
    <rPh sb="110" eb="111">
      <t>オオ</t>
    </rPh>
    <rPh sb="114" eb="116">
      <t>シュウエキ</t>
    </rPh>
    <rPh sb="116" eb="118">
      <t>コウゾウ</t>
    </rPh>
    <rPh sb="119" eb="121">
      <t>カイゼン</t>
    </rPh>
    <rPh sb="122" eb="123">
      <t>モト</t>
    </rPh>
    <rPh sb="130" eb="132">
      <t>リュウドウ</t>
    </rPh>
    <rPh sb="132" eb="134">
      <t>ヒリツ</t>
    </rPh>
    <rPh sb="136" eb="138">
      <t>ルイジ</t>
    </rPh>
    <rPh sb="138" eb="140">
      <t>ダンタイ</t>
    </rPh>
    <rPh sb="140" eb="142">
      <t>ヘイキン</t>
    </rPh>
    <rPh sb="143" eb="145">
      <t>ゼンコク</t>
    </rPh>
    <rPh sb="145" eb="147">
      <t>ヘイキン</t>
    </rPh>
    <rPh sb="148" eb="149">
      <t>オオ</t>
    </rPh>
    <rPh sb="151" eb="153">
      <t>シタマワ</t>
    </rPh>
    <rPh sb="158" eb="161">
      <t>タンキテキ</t>
    </rPh>
    <rPh sb="162" eb="164">
      <t>シハラ</t>
    </rPh>
    <rPh sb="164" eb="166">
      <t>ノウリョク</t>
    </rPh>
    <rPh sb="167" eb="168">
      <t>タカ</t>
    </rPh>
    <rPh sb="173" eb="175">
      <t>ナイブ</t>
    </rPh>
    <rPh sb="175" eb="177">
      <t>リュウホ</t>
    </rPh>
    <rPh sb="177" eb="179">
      <t>シキン</t>
    </rPh>
    <rPh sb="180" eb="182">
      <t>カクホ</t>
    </rPh>
    <rPh sb="184" eb="186">
      <t>ヒツヨウ</t>
    </rPh>
    <rPh sb="192" eb="194">
      <t>キギョウ</t>
    </rPh>
    <rPh sb="194" eb="195">
      <t>サイ</t>
    </rPh>
    <rPh sb="195" eb="197">
      <t>ザンダカ</t>
    </rPh>
    <rPh sb="197" eb="198">
      <t>タイ</t>
    </rPh>
    <rPh sb="198" eb="200">
      <t>ジギョウ</t>
    </rPh>
    <rPh sb="200" eb="202">
      <t>キボ</t>
    </rPh>
    <rPh sb="202" eb="204">
      <t>ヒリツ</t>
    </rPh>
    <rPh sb="206" eb="208">
      <t>キギョウ</t>
    </rPh>
    <rPh sb="208" eb="209">
      <t>サイ</t>
    </rPh>
    <rPh sb="209" eb="211">
      <t>ザンダカ</t>
    </rPh>
    <rPh sb="212" eb="214">
      <t>ルイジ</t>
    </rPh>
    <rPh sb="214" eb="216">
      <t>ダンタイ</t>
    </rPh>
    <rPh sb="216" eb="218">
      <t>ヘイキン</t>
    </rPh>
    <rPh sb="219" eb="221">
      <t>ゼンコク</t>
    </rPh>
    <rPh sb="221" eb="223">
      <t>ヘイキン</t>
    </rPh>
    <rPh sb="224" eb="226">
      <t>ヒカク</t>
    </rPh>
    <rPh sb="229" eb="231">
      <t>ショウガク</t>
    </rPh>
    <rPh sb="238" eb="240">
      <t>コンゴ</t>
    </rPh>
    <rPh sb="241" eb="243">
      <t>ゲンショウ</t>
    </rPh>
    <rPh sb="243" eb="245">
      <t>ケイコウ</t>
    </rPh>
    <rPh sb="246" eb="247">
      <t>ツヅ</t>
    </rPh>
    <rPh sb="248" eb="250">
      <t>ミコ</t>
    </rPh>
    <rPh sb="255" eb="257">
      <t>ザイム</t>
    </rPh>
    <rPh sb="257" eb="259">
      <t>ジョウキョウ</t>
    </rPh>
    <rPh sb="260" eb="263">
      <t>ヒカクテキ</t>
    </rPh>
    <rPh sb="263" eb="265">
      <t>ケンゼン</t>
    </rPh>
    <rPh sb="275" eb="277">
      <t>ケイヒ</t>
    </rPh>
    <rPh sb="277" eb="279">
      <t>カイシュウ</t>
    </rPh>
    <rPh sb="279" eb="280">
      <t>リツ</t>
    </rPh>
    <rPh sb="287" eb="289">
      <t>シタマワ</t>
    </rPh>
    <rPh sb="297" eb="299">
      <t>オスイ</t>
    </rPh>
    <rPh sb="299" eb="301">
      <t>ショリ</t>
    </rPh>
    <rPh sb="301" eb="302">
      <t>ヒ</t>
    </rPh>
    <rPh sb="303" eb="306">
      <t>ゲスイドウ</t>
    </rPh>
    <rPh sb="306" eb="309">
      <t>シヨウリョウ</t>
    </rPh>
    <rPh sb="310" eb="311">
      <t>オオム</t>
    </rPh>
    <rPh sb="312" eb="313">
      <t>マカナ</t>
    </rPh>
    <rPh sb="318" eb="319">
      <t>ヒ</t>
    </rPh>
    <rPh sb="320" eb="321">
      <t>ツヅ</t>
    </rPh>
    <rPh sb="322" eb="325">
      <t>スイセンカ</t>
    </rPh>
    <rPh sb="325" eb="326">
      <t>リツ</t>
    </rPh>
    <rPh sb="327" eb="329">
      <t>コウジョウ</t>
    </rPh>
    <rPh sb="330" eb="331">
      <t>ハカ</t>
    </rPh>
    <rPh sb="333" eb="335">
      <t>ユウシュウ</t>
    </rPh>
    <rPh sb="335" eb="337">
      <t>スイリョウ</t>
    </rPh>
    <rPh sb="338" eb="340">
      <t>カクホ</t>
    </rPh>
    <rPh sb="341" eb="342">
      <t>ツト</t>
    </rPh>
    <rPh sb="347" eb="349">
      <t>オスイ</t>
    </rPh>
    <rPh sb="349" eb="351">
      <t>ショリ</t>
    </rPh>
    <rPh sb="351" eb="353">
      <t>ゲンカ</t>
    </rPh>
    <rPh sb="355" eb="357">
      <t>ルイジ</t>
    </rPh>
    <rPh sb="357" eb="359">
      <t>ダンタイ</t>
    </rPh>
    <rPh sb="359" eb="361">
      <t>ヘイキン</t>
    </rPh>
    <rPh sb="363" eb="364">
      <t>ヒク</t>
    </rPh>
    <rPh sb="372" eb="374">
      <t>コンゴ</t>
    </rPh>
    <rPh sb="375" eb="377">
      <t>シセツ</t>
    </rPh>
    <rPh sb="378" eb="381">
      <t>ロウキュウカ</t>
    </rPh>
    <rPh sb="384" eb="386">
      <t>コウシン</t>
    </rPh>
    <rPh sb="386" eb="388">
      <t>ヒヨウ</t>
    </rPh>
    <rPh sb="389" eb="391">
      <t>ゾウカ</t>
    </rPh>
    <rPh sb="392" eb="394">
      <t>ミコ</t>
    </rPh>
    <rPh sb="402" eb="403">
      <t>サラ</t>
    </rPh>
    <rPh sb="405" eb="407">
      <t>イジ</t>
    </rPh>
    <rPh sb="407" eb="410">
      <t>カンリヒ</t>
    </rPh>
    <rPh sb="411" eb="413">
      <t>サクゲン</t>
    </rPh>
    <rPh sb="414" eb="415">
      <t>ツト</t>
    </rPh>
    <rPh sb="420" eb="422">
      <t>シセツ</t>
    </rPh>
    <rPh sb="422" eb="424">
      <t>リヨウ</t>
    </rPh>
    <rPh sb="424" eb="425">
      <t>リツ</t>
    </rPh>
    <rPh sb="427" eb="429">
      <t>リュウイキ</t>
    </rPh>
    <rPh sb="429" eb="432">
      <t>ゲスイドウ</t>
    </rPh>
    <rPh sb="433" eb="436">
      <t>ショリジョウ</t>
    </rPh>
    <rPh sb="437" eb="438">
      <t>ユウ</t>
    </rPh>
    <rPh sb="445" eb="448">
      <t>タイショウガイ</t>
    </rPh>
    <rPh sb="451" eb="454">
      <t>スイセンカ</t>
    </rPh>
    <rPh sb="454" eb="455">
      <t>リツ</t>
    </rPh>
    <rPh sb="457" eb="459">
      <t>ルイジ</t>
    </rPh>
    <rPh sb="459" eb="461">
      <t>ダンタイ</t>
    </rPh>
    <rPh sb="461" eb="463">
      <t>ヘイキン</t>
    </rPh>
    <rPh sb="464" eb="466">
      <t>ウワマワ</t>
    </rPh>
    <rPh sb="471" eb="473">
      <t>コンゴ</t>
    </rPh>
    <rPh sb="474" eb="476">
      <t>コベツ</t>
    </rPh>
    <rPh sb="476" eb="478">
      <t>ホウモン</t>
    </rPh>
    <rPh sb="478" eb="479">
      <t>トウ</t>
    </rPh>
    <rPh sb="480" eb="482">
      <t>フキュウ</t>
    </rPh>
    <rPh sb="482" eb="484">
      <t>ケイハツ</t>
    </rPh>
    <rPh sb="484" eb="486">
      <t>カツドウ</t>
    </rPh>
    <rPh sb="487" eb="488">
      <t>オコナ</t>
    </rPh>
    <rPh sb="490" eb="493">
      <t>スイセンカ</t>
    </rPh>
    <rPh sb="493" eb="494">
      <t>リツ</t>
    </rPh>
    <rPh sb="494" eb="496">
      <t>コウジョウ</t>
    </rPh>
    <rPh sb="497" eb="4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</si>
</sst>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9BA1-4877-AB46-FC2E850871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0.33</c:v>
                </c:pt>
              </c:numCache>
            </c:numRef>
          </c:val>
          <c:smooth val="0"/>
          <c:extLst>
            <c:ext xmlns:c16="http://schemas.microsoft.com/office/drawing/2014/chart" uri="{C3380CC4-5D6E-409C-BE32-E72D297353CC}">
              <c16:uniqueId val="{00000001-9BA1-4877-AB46-FC2E850871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99-474D-97AF-9E65D1B390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c:v>
                </c:pt>
              </c:numCache>
            </c:numRef>
          </c:val>
          <c:smooth val="0"/>
          <c:extLst>
            <c:ext xmlns:c16="http://schemas.microsoft.com/office/drawing/2014/chart" uri="{C3380CC4-5D6E-409C-BE32-E72D297353CC}">
              <c16:uniqueId val="{00000001-E799-474D-97AF-9E65D1B390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95.36</c:v>
                </c:pt>
              </c:numCache>
            </c:numRef>
          </c:val>
          <c:extLst>
            <c:ext xmlns:c16="http://schemas.microsoft.com/office/drawing/2014/chart" uri="{C3380CC4-5D6E-409C-BE32-E72D297353CC}">
              <c16:uniqueId val="{00000000-C630-404D-9E75-148993CE7F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94.41</c:v>
                </c:pt>
              </c:numCache>
            </c:numRef>
          </c:val>
          <c:smooth val="0"/>
          <c:extLst>
            <c:ext xmlns:c16="http://schemas.microsoft.com/office/drawing/2014/chart" uri="{C3380CC4-5D6E-409C-BE32-E72D297353CC}">
              <c16:uniqueId val="{00000001-C630-404D-9E75-148993CE7F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104.86</c:v>
                </c:pt>
              </c:numCache>
            </c:numRef>
          </c:val>
          <c:extLst>
            <c:ext xmlns:c16="http://schemas.microsoft.com/office/drawing/2014/chart" uri="{C3380CC4-5D6E-409C-BE32-E72D297353CC}">
              <c16:uniqueId val="{00000000-8232-4F01-B8F7-325F28B78E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109.58</c:v>
                </c:pt>
              </c:numCache>
            </c:numRef>
          </c:val>
          <c:smooth val="0"/>
          <c:extLst>
            <c:ext xmlns:c16="http://schemas.microsoft.com/office/drawing/2014/chart" uri="{C3380CC4-5D6E-409C-BE32-E72D297353CC}">
              <c16:uniqueId val="{00000001-8232-4F01-B8F7-325F28B78E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4.41</c:v>
                </c:pt>
              </c:numCache>
            </c:numRef>
          </c:val>
          <c:extLst>
            <c:ext xmlns:c16="http://schemas.microsoft.com/office/drawing/2014/chart" uri="{C3380CC4-5D6E-409C-BE32-E72D297353CC}">
              <c16:uniqueId val="{00000000-10BA-440B-A5FF-E8591EFF5E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34.15</c:v>
                </c:pt>
              </c:numCache>
            </c:numRef>
          </c:val>
          <c:smooth val="0"/>
          <c:extLst>
            <c:ext xmlns:c16="http://schemas.microsoft.com/office/drawing/2014/chart" uri="{C3380CC4-5D6E-409C-BE32-E72D297353CC}">
              <c16:uniqueId val="{00000001-10BA-440B-A5FF-E8591EFF5E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1.82</c:v>
                </c:pt>
              </c:numCache>
            </c:numRef>
          </c:val>
          <c:extLst>
            <c:ext xmlns:c16="http://schemas.microsoft.com/office/drawing/2014/chart" uri="{C3380CC4-5D6E-409C-BE32-E72D297353CC}">
              <c16:uniqueId val="{00000000-4913-47AB-89C2-D5F1A27FA2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5.18</c:v>
                </c:pt>
              </c:numCache>
            </c:numRef>
          </c:val>
          <c:smooth val="0"/>
          <c:extLst>
            <c:ext xmlns:c16="http://schemas.microsoft.com/office/drawing/2014/chart" uri="{C3380CC4-5D6E-409C-BE32-E72D297353CC}">
              <c16:uniqueId val="{00000001-4913-47AB-89C2-D5F1A27FA2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A7-4CA8-8089-675459CA61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5.97</c:v>
                </c:pt>
              </c:numCache>
            </c:numRef>
          </c:val>
          <c:smooth val="0"/>
          <c:extLst>
            <c:ext xmlns:c16="http://schemas.microsoft.com/office/drawing/2014/chart" uri="{C3380CC4-5D6E-409C-BE32-E72D297353CC}">
              <c16:uniqueId val="{00000001-05A7-4CA8-8089-675459CA61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42.92</c:v>
                </c:pt>
              </c:numCache>
            </c:numRef>
          </c:val>
          <c:extLst>
            <c:ext xmlns:c16="http://schemas.microsoft.com/office/drawing/2014/chart" uri="{C3380CC4-5D6E-409C-BE32-E72D297353CC}">
              <c16:uniqueId val="{00000000-0CD5-489C-984A-E7272BC8C4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60.82</c:v>
                </c:pt>
              </c:numCache>
            </c:numRef>
          </c:val>
          <c:smooth val="0"/>
          <c:extLst>
            <c:ext xmlns:c16="http://schemas.microsoft.com/office/drawing/2014/chart" uri="{C3380CC4-5D6E-409C-BE32-E72D297353CC}">
              <c16:uniqueId val="{00000001-0CD5-489C-984A-E7272BC8C4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514.22</c:v>
                </c:pt>
              </c:numCache>
            </c:numRef>
          </c:val>
          <c:extLst>
            <c:ext xmlns:c16="http://schemas.microsoft.com/office/drawing/2014/chart" uri="{C3380CC4-5D6E-409C-BE32-E72D297353CC}">
              <c16:uniqueId val="{00000000-92BA-45DE-A563-5F97F9E8EB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920.83</c:v>
                </c:pt>
              </c:numCache>
            </c:numRef>
          </c:val>
          <c:smooth val="0"/>
          <c:extLst>
            <c:ext xmlns:c16="http://schemas.microsoft.com/office/drawing/2014/chart" uri="{C3380CC4-5D6E-409C-BE32-E72D297353CC}">
              <c16:uniqueId val="{00000001-92BA-45DE-A563-5F97F9E8EB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98.26</c:v>
                </c:pt>
              </c:numCache>
            </c:numRef>
          </c:val>
          <c:extLst>
            <c:ext xmlns:c16="http://schemas.microsoft.com/office/drawing/2014/chart" uri="{C3380CC4-5D6E-409C-BE32-E72D297353CC}">
              <c16:uniqueId val="{00000000-D17A-4290-8B5E-708A3B39F8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99.82</c:v>
                </c:pt>
              </c:numCache>
            </c:numRef>
          </c:val>
          <c:smooth val="0"/>
          <c:extLst>
            <c:ext xmlns:c16="http://schemas.microsoft.com/office/drawing/2014/chart" uri="{C3380CC4-5D6E-409C-BE32-E72D297353CC}">
              <c16:uniqueId val="{00000001-D17A-4290-8B5E-708A3B39F8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BF08-47A2-ABFB-4D47753DEA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156.77000000000001</c:v>
                </c:pt>
              </c:numCache>
            </c:numRef>
          </c:val>
          <c:smooth val="0"/>
          <c:extLst>
            <c:ext xmlns:c16="http://schemas.microsoft.com/office/drawing/2014/chart" uri="{C3380CC4-5D6E-409C-BE32-E72D297353CC}">
              <c16:uniqueId val="{00000001-BF08-47A2-ABFB-4D47753DEA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土浦市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141371</v>
      </c>
      <c r="AM8" s="69"/>
      <c r="AN8" s="69"/>
      <c r="AO8" s="69"/>
      <c r="AP8" s="69"/>
      <c r="AQ8" s="69"/>
      <c r="AR8" s="69"/>
      <c r="AS8" s="69"/>
      <c r="AT8" s="68">
        <f>データ!T6</f>
        <v>122.89</v>
      </c>
      <c r="AU8" s="68"/>
      <c r="AV8" s="68"/>
      <c r="AW8" s="68"/>
      <c r="AX8" s="68"/>
      <c r="AY8" s="68"/>
      <c r="AZ8" s="68"/>
      <c r="BA8" s="68"/>
      <c r="BB8" s="68">
        <f>データ!U6</f>
        <v>1150.3900000000001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68.8</v>
      </c>
      <c r="J10" s="68"/>
      <c r="K10" s="68"/>
      <c r="L10" s="68"/>
      <c r="M10" s="68"/>
      <c r="N10" s="68"/>
      <c r="O10" s="68"/>
      <c r="P10" s="68">
        <f>データ!P6</f>
        <v>85.25</v>
      </c>
      <c r="Q10" s="68"/>
      <c r="R10" s="68"/>
      <c r="S10" s="68"/>
      <c r="T10" s="68"/>
      <c r="U10" s="68"/>
      <c r="V10" s="68"/>
      <c r="W10" s="68">
        <f>データ!Q6</f>
        <v>85.43</v>
      </c>
      <c r="X10" s="68"/>
      <c r="Y10" s="68"/>
      <c r="Z10" s="68"/>
      <c r="AA10" s="68"/>
      <c r="AB10" s="68"/>
      <c r="AC10" s="68"/>
      <c r="AD10" s="69">
        <f>データ!R6</f>
        <v>2750</v>
      </c>
      <c r="AE10" s="69"/>
      <c r="AF10" s="69"/>
      <c r="AG10" s="69"/>
      <c r="AH10" s="69"/>
      <c r="AI10" s="69"/>
      <c r="AJ10" s="69"/>
      <c r="AK10" s="2"/>
      <c r="AL10" s="69">
        <f>データ!V6</f>
        <v>120308</v>
      </c>
      <c r="AM10" s="69"/>
      <c r="AN10" s="69"/>
      <c r="AO10" s="69"/>
      <c r="AP10" s="69"/>
      <c r="AQ10" s="69"/>
      <c r="AR10" s="69"/>
      <c r="AS10" s="69"/>
      <c r="AT10" s="68">
        <f>データ!W6</f>
        <v>34.11</v>
      </c>
      <c r="AU10" s="68"/>
      <c r="AV10" s="68"/>
      <c r="AW10" s="68"/>
      <c r="AX10" s="68"/>
      <c r="AY10" s="68"/>
      <c r="AZ10" s="68"/>
      <c r="BA10" s="68"/>
      <c r="BB10" s="68">
        <f>データ!X6</f>
        <v>3527.06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nppZIp0qXvb9JopSR8RkORL/jClKFKrTPBu5uH4VWtpVz6xquezKjxw4Mq/Xw2M70NOdjL4kKeOjaxAvwrh7VQ==" saltValue="30gs7/QWHFxJFWqXuCDE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82031</v>
      </c>
      <c r="D6" s="33">
        <f t="shared" si="3"/>
        <v>46</v>
      </c>
      <c r="E6" s="33">
        <f t="shared" si="3"/>
        <v>17</v>
      </c>
      <c r="F6" s="33">
        <f t="shared" si="3"/>
        <v>1</v>
      </c>
      <c r="G6" s="33">
        <f t="shared" si="3"/>
        <v>0</v>
      </c>
      <c r="H6" s="33" t="str">
        <f t="shared" si="3"/>
        <v>茨城県　土浦市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68.8</v>
      </c>
      <c r="P6" s="34">
        <f t="shared" si="3"/>
        <v>85.25</v>
      </c>
      <c r="Q6" s="34">
        <f t="shared" si="3"/>
        <v>85.43</v>
      </c>
      <c r="R6" s="34">
        <f t="shared" si="3"/>
        <v>2750</v>
      </c>
      <c r="S6" s="34">
        <f t="shared" si="3"/>
        <v>141371</v>
      </c>
      <c r="T6" s="34">
        <f t="shared" si="3"/>
        <v>122.89</v>
      </c>
      <c r="U6" s="34">
        <f t="shared" si="3"/>
        <v>1150.3900000000001</v>
      </c>
      <c r="V6" s="34">
        <f t="shared" si="3"/>
        <v>120308</v>
      </c>
      <c r="W6" s="34">
        <f t="shared" si="3"/>
        <v>34.11</v>
      </c>
      <c r="X6" s="34">
        <f t="shared" si="3"/>
        <v>3527.06</v>
      </c>
      <c r="Y6" s="35" t="str">
        <f>IF(Y7="",NA(),Y7)</f>
        <v>-</v>
      </c>
      <c r="Z6" s="35" t="str">
        <f t="shared" ref="Z6:AH6" si="4">IF(Z7="",NA(),Z7)</f>
        <v>-</v>
      </c>
      <c r="AA6" s="35" t="str">
        <f t="shared" si="4"/>
        <v>-</v>
      </c>
      <c r="AB6" s="35" t="str">
        <f t="shared" si="4"/>
        <v>-</v>
      </c>
      <c r="AC6" s="35">
        <f t="shared" si="4"/>
        <v>104.86</v>
      </c>
      <c r="AD6" s="35" t="str">
        <f t="shared" si="4"/>
        <v>-</v>
      </c>
      <c r="AE6" s="35" t="str">
        <f t="shared" si="4"/>
        <v>-</v>
      </c>
      <c r="AF6" s="35" t="str">
        <f t="shared" si="4"/>
        <v>-</v>
      </c>
      <c r="AG6" s="35" t="str">
        <f t="shared" si="4"/>
        <v>-</v>
      </c>
      <c r="AH6" s="35">
        <f t="shared" si="4"/>
        <v>109.58</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5.97</v>
      </c>
      <c r="AT6" s="34" t="str">
        <f>IF(AT7="","",IF(AT7="-","【-】","【"&amp;SUBSTITUTE(TEXT(AT7,"#,##0.00"),"-","△")&amp;"】"))</f>
        <v>【3.64】</v>
      </c>
      <c r="AU6" s="35" t="str">
        <f>IF(AU7="",NA(),AU7)</f>
        <v>-</v>
      </c>
      <c r="AV6" s="35" t="str">
        <f t="shared" ref="AV6:BD6" si="6">IF(AV7="",NA(),AV7)</f>
        <v>-</v>
      </c>
      <c r="AW6" s="35" t="str">
        <f t="shared" si="6"/>
        <v>-</v>
      </c>
      <c r="AX6" s="35" t="str">
        <f t="shared" si="6"/>
        <v>-</v>
      </c>
      <c r="AY6" s="35">
        <f t="shared" si="6"/>
        <v>42.92</v>
      </c>
      <c r="AZ6" s="35" t="str">
        <f t="shared" si="6"/>
        <v>-</v>
      </c>
      <c r="BA6" s="35" t="str">
        <f t="shared" si="6"/>
        <v>-</v>
      </c>
      <c r="BB6" s="35" t="str">
        <f t="shared" si="6"/>
        <v>-</v>
      </c>
      <c r="BC6" s="35" t="str">
        <f t="shared" si="6"/>
        <v>-</v>
      </c>
      <c r="BD6" s="35">
        <f t="shared" si="6"/>
        <v>60.82</v>
      </c>
      <c r="BE6" s="34" t="str">
        <f>IF(BE7="","",IF(BE7="-","【-】","【"&amp;SUBSTITUTE(TEXT(BE7,"#,##0.00"),"-","△")&amp;"】"))</f>
        <v>【67.52】</v>
      </c>
      <c r="BF6" s="35" t="str">
        <f>IF(BF7="",NA(),BF7)</f>
        <v>-</v>
      </c>
      <c r="BG6" s="35" t="str">
        <f t="shared" ref="BG6:BO6" si="7">IF(BG7="",NA(),BG7)</f>
        <v>-</v>
      </c>
      <c r="BH6" s="35" t="str">
        <f t="shared" si="7"/>
        <v>-</v>
      </c>
      <c r="BI6" s="35" t="str">
        <f t="shared" si="7"/>
        <v>-</v>
      </c>
      <c r="BJ6" s="35">
        <f t="shared" si="7"/>
        <v>514.22</v>
      </c>
      <c r="BK6" s="35" t="str">
        <f t="shared" si="7"/>
        <v>-</v>
      </c>
      <c r="BL6" s="35" t="str">
        <f t="shared" si="7"/>
        <v>-</v>
      </c>
      <c r="BM6" s="35" t="str">
        <f t="shared" si="7"/>
        <v>-</v>
      </c>
      <c r="BN6" s="35" t="str">
        <f t="shared" si="7"/>
        <v>-</v>
      </c>
      <c r="BO6" s="35">
        <f t="shared" si="7"/>
        <v>920.83</v>
      </c>
      <c r="BP6" s="34" t="str">
        <f>IF(BP7="","",IF(BP7="-","【-】","【"&amp;SUBSTITUTE(TEXT(BP7,"#,##0.00"),"-","△")&amp;"】"))</f>
        <v>【705.21】</v>
      </c>
      <c r="BQ6" s="35" t="str">
        <f>IF(BQ7="",NA(),BQ7)</f>
        <v>-</v>
      </c>
      <c r="BR6" s="35" t="str">
        <f t="shared" ref="BR6:BZ6" si="8">IF(BR7="",NA(),BR7)</f>
        <v>-</v>
      </c>
      <c r="BS6" s="35" t="str">
        <f t="shared" si="8"/>
        <v>-</v>
      </c>
      <c r="BT6" s="35" t="str">
        <f t="shared" si="8"/>
        <v>-</v>
      </c>
      <c r="BU6" s="35">
        <f t="shared" si="8"/>
        <v>98.26</v>
      </c>
      <c r="BV6" s="35" t="str">
        <f t="shared" si="8"/>
        <v>-</v>
      </c>
      <c r="BW6" s="35" t="str">
        <f t="shared" si="8"/>
        <v>-</v>
      </c>
      <c r="BX6" s="35" t="str">
        <f t="shared" si="8"/>
        <v>-</v>
      </c>
      <c r="BY6" s="35" t="str">
        <f t="shared" si="8"/>
        <v>-</v>
      </c>
      <c r="BZ6" s="35">
        <f t="shared" si="8"/>
        <v>99.82</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67</v>
      </c>
      <c r="CW6" s="34" t="str">
        <f>IF(CW7="","",IF(CW7="-","【-】","【"&amp;SUBSTITUTE(TEXT(CW7,"#,##0.00"),"-","△")&amp;"】"))</f>
        <v>【59.57】</v>
      </c>
      <c r="CX6" s="35" t="str">
        <f>IF(CX7="",NA(),CX7)</f>
        <v>-</v>
      </c>
      <c r="CY6" s="35" t="str">
        <f t="shared" ref="CY6:DG6" si="11">IF(CY7="",NA(),CY7)</f>
        <v>-</v>
      </c>
      <c r="CZ6" s="35" t="str">
        <f t="shared" si="11"/>
        <v>-</v>
      </c>
      <c r="DA6" s="35" t="str">
        <f t="shared" si="11"/>
        <v>-</v>
      </c>
      <c r="DB6" s="35">
        <f t="shared" si="11"/>
        <v>95.36</v>
      </c>
      <c r="DC6" s="35" t="str">
        <f t="shared" si="11"/>
        <v>-</v>
      </c>
      <c r="DD6" s="35" t="str">
        <f t="shared" si="11"/>
        <v>-</v>
      </c>
      <c r="DE6" s="35" t="str">
        <f t="shared" si="11"/>
        <v>-</v>
      </c>
      <c r="DF6" s="35" t="str">
        <f t="shared" si="11"/>
        <v>-</v>
      </c>
      <c r="DG6" s="35">
        <f t="shared" si="11"/>
        <v>94.41</v>
      </c>
      <c r="DH6" s="34" t="str">
        <f>IF(DH7="","",IF(DH7="-","【-】","【"&amp;SUBSTITUTE(TEXT(DH7,"#,##0.00"),"-","△")&amp;"】"))</f>
        <v>【95.57】</v>
      </c>
      <c r="DI6" s="35" t="str">
        <f>IF(DI7="",NA(),DI7)</f>
        <v>-</v>
      </c>
      <c r="DJ6" s="35" t="str">
        <f t="shared" ref="DJ6:DR6" si="12">IF(DJ7="",NA(),DJ7)</f>
        <v>-</v>
      </c>
      <c r="DK6" s="35" t="str">
        <f t="shared" si="12"/>
        <v>-</v>
      </c>
      <c r="DL6" s="35" t="str">
        <f t="shared" si="12"/>
        <v>-</v>
      </c>
      <c r="DM6" s="35">
        <f t="shared" si="12"/>
        <v>4.41</v>
      </c>
      <c r="DN6" s="35" t="str">
        <f t="shared" si="12"/>
        <v>-</v>
      </c>
      <c r="DO6" s="35" t="str">
        <f t="shared" si="12"/>
        <v>-</v>
      </c>
      <c r="DP6" s="35" t="str">
        <f t="shared" si="12"/>
        <v>-</v>
      </c>
      <c r="DQ6" s="35" t="str">
        <f t="shared" si="12"/>
        <v>-</v>
      </c>
      <c r="DR6" s="35">
        <f t="shared" si="12"/>
        <v>34.15</v>
      </c>
      <c r="DS6" s="34" t="str">
        <f>IF(DS7="","",IF(DS7="-","【-】","【"&amp;SUBSTITUTE(TEXT(DS7,"#,##0.00"),"-","△")&amp;"】"))</f>
        <v>【36.52】</v>
      </c>
      <c r="DT6" s="35" t="str">
        <f>IF(DT7="",NA(),DT7)</f>
        <v>-</v>
      </c>
      <c r="DU6" s="35" t="str">
        <f t="shared" ref="DU6:EC6" si="13">IF(DU7="",NA(),DU7)</f>
        <v>-</v>
      </c>
      <c r="DV6" s="35" t="str">
        <f t="shared" si="13"/>
        <v>-</v>
      </c>
      <c r="DW6" s="35" t="str">
        <f t="shared" si="13"/>
        <v>-</v>
      </c>
      <c r="DX6" s="35">
        <f t="shared" si="13"/>
        <v>1.82</v>
      </c>
      <c r="DY6" s="35" t="str">
        <f t="shared" si="13"/>
        <v>-</v>
      </c>
      <c r="DZ6" s="35" t="str">
        <f t="shared" si="13"/>
        <v>-</v>
      </c>
      <c r="EA6" s="35" t="str">
        <f t="shared" si="13"/>
        <v>-</v>
      </c>
      <c r="EB6" s="35" t="str">
        <f t="shared" si="13"/>
        <v>-</v>
      </c>
      <c r="EC6" s="35">
        <f t="shared" si="13"/>
        <v>5.18</v>
      </c>
      <c r="ED6" s="34" t="str">
        <f>IF(ED7="","",IF(ED7="-","【-】","【"&amp;SUBSTITUTE(TEXT(ED7,"#,##0.00"),"-","△")&amp;"】"))</f>
        <v>【5.72】</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0.33</v>
      </c>
      <c r="EO6" s="34" t="str">
        <f>IF(EO7="","",IF(EO7="-","【-】","【"&amp;SUBSTITUTE(TEXT(EO7,"#,##0.00"),"-","△")&amp;"】"))</f>
        <v>【0.30】</v>
      </c>
    </row>
    <row r="7" spans="1:148" s="36" customFormat="1" x14ac:dyDescent="0.2">
      <c r="A7" s="28"/>
      <c r="B7" s="37">
        <v>2020</v>
      </c>
      <c r="C7" s="37">
        <v>82031</v>
      </c>
      <c r="D7" s="37">
        <v>46</v>
      </c>
      <c r="E7" s="37">
        <v>17</v>
      </c>
      <c r="F7" s="37">
        <v>1</v>
      </c>
      <c r="G7" s="37">
        <v>0</v>
      </c>
      <c r="H7" s="37" t="s">
        <v>96</v>
      </c>
      <c r="I7" s="37" t="s">
        <v>97</v>
      </c>
      <c r="J7" s="37" t="s">
        <v>98</v>
      </c>
      <c r="K7" s="37" t="s">
        <v>99</v>
      </c>
      <c r="L7" s="37" t="s">
        <v>100</v>
      </c>
      <c r="M7" s="37" t="s">
        <v>101</v>
      </c>
      <c r="N7" s="38" t="s">
        <v>102</v>
      </c>
      <c r="O7" s="38">
        <v>68.8</v>
      </c>
      <c r="P7" s="38">
        <v>85.25</v>
      </c>
      <c r="Q7" s="38">
        <v>85.43</v>
      </c>
      <c r="R7" s="38">
        <v>2750</v>
      </c>
      <c r="S7" s="38">
        <v>141371</v>
      </c>
      <c r="T7" s="38">
        <v>122.89</v>
      </c>
      <c r="U7" s="38">
        <v>1150.3900000000001</v>
      </c>
      <c r="V7" s="38">
        <v>120308</v>
      </c>
      <c r="W7" s="38">
        <v>34.11</v>
      </c>
      <c r="X7" s="38">
        <v>3527.06</v>
      </c>
      <c r="Y7" s="38" t="s">
        <v>102</v>
      </c>
      <c r="Z7" s="38" t="s">
        <v>102</v>
      </c>
      <c r="AA7" s="38" t="s">
        <v>102</v>
      </c>
      <c r="AB7" s="38" t="s">
        <v>102</v>
      </c>
      <c r="AC7" s="38">
        <v>104.86</v>
      </c>
      <c r="AD7" s="38" t="s">
        <v>102</v>
      </c>
      <c r="AE7" s="38" t="s">
        <v>102</v>
      </c>
      <c r="AF7" s="38" t="s">
        <v>102</v>
      </c>
      <c r="AG7" s="38" t="s">
        <v>102</v>
      </c>
      <c r="AH7" s="38">
        <v>109.58</v>
      </c>
      <c r="AI7" s="38">
        <v>106.67</v>
      </c>
      <c r="AJ7" s="38" t="s">
        <v>102</v>
      </c>
      <c r="AK7" s="38" t="s">
        <v>102</v>
      </c>
      <c r="AL7" s="38" t="s">
        <v>102</v>
      </c>
      <c r="AM7" s="38" t="s">
        <v>102</v>
      </c>
      <c r="AN7" s="38">
        <v>0</v>
      </c>
      <c r="AO7" s="38" t="s">
        <v>102</v>
      </c>
      <c r="AP7" s="38" t="s">
        <v>102</v>
      </c>
      <c r="AQ7" s="38" t="s">
        <v>102</v>
      </c>
      <c r="AR7" s="38" t="s">
        <v>102</v>
      </c>
      <c r="AS7" s="38">
        <v>5.97</v>
      </c>
      <c r="AT7" s="38">
        <v>3.64</v>
      </c>
      <c r="AU7" s="38" t="s">
        <v>102</v>
      </c>
      <c r="AV7" s="38" t="s">
        <v>102</v>
      </c>
      <c r="AW7" s="38" t="s">
        <v>102</v>
      </c>
      <c r="AX7" s="38" t="s">
        <v>102</v>
      </c>
      <c r="AY7" s="38">
        <v>42.92</v>
      </c>
      <c r="AZ7" s="38" t="s">
        <v>102</v>
      </c>
      <c r="BA7" s="38" t="s">
        <v>102</v>
      </c>
      <c r="BB7" s="38" t="s">
        <v>102</v>
      </c>
      <c r="BC7" s="38" t="s">
        <v>102</v>
      </c>
      <c r="BD7" s="38">
        <v>60.82</v>
      </c>
      <c r="BE7" s="38">
        <v>67.52</v>
      </c>
      <c r="BF7" s="38" t="s">
        <v>102</v>
      </c>
      <c r="BG7" s="38" t="s">
        <v>102</v>
      </c>
      <c r="BH7" s="38" t="s">
        <v>102</v>
      </c>
      <c r="BI7" s="38" t="s">
        <v>102</v>
      </c>
      <c r="BJ7" s="38">
        <v>514.22</v>
      </c>
      <c r="BK7" s="38" t="s">
        <v>102</v>
      </c>
      <c r="BL7" s="38" t="s">
        <v>102</v>
      </c>
      <c r="BM7" s="38" t="s">
        <v>102</v>
      </c>
      <c r="BN7" s="38" t="s">
        <v>102</v>
      </c>
      <c r="BO7" s="38">
        <v>920.83</v>
      </c>
      <c r="BP7" s="38">
        <v>705.21</v>
      </c>
      <c r="BQ7" s="38" t="s">
        <v>102</v>
      </c>
      <c r="BR7" s="38" t="s">
        <v>102</v>
      </c>
      <c r="BS7" s="38" t="s">
        <v>102</v>
      </c>
      <c r="BT7" s="38" t="s">
        <v>102</v>
      </c>
      <c r="BU7" s="38">
        <v>98.26</v>
      </c>
      <c r="BV7" s="38" t="s">
        <v>102</v>
      </c>
      <c r="BW7" s="38" t="s">
        <v>102</v>
      </c>
      <c r="BX7" s="38" t="s">
        <v>102</v>
      </c>
      <c r="BY7" s="38" t="s">
        <v>102</v>
      </c>
      <c r="BZ7" s="38">
        <v>99.82</v>
      </c>
      <c r="CA7" s="38">
        <v>98.96</v>
      </c>
      <c r="CB7" s="38" t="s">
        <v>102</v>
      </c>
      <c r="CC7" s="38" t="s">
        <v>102</v>
      </c>
      <c r="CD7" s="38" t="s">
        <v>102</v>
      </c>
      <c r="CE7" s="38" t="s">
        <v>102</v>
      </c>
      <c r="CF7" s="38">
        <v>150</v>
      </c>
      <c r="CG7" s="38" t="s">
        <v>102</v>
      </c>
      <c r="CH7" s="38" t="s">
        <v>102</v>
      </c>
      <c r="CI7" s="38" t="s">
        <v>102</v>
      </c>
      <c r="CJ7" s="38" t="s">
        <v>102</v>
      </c>
      <c r="CK7" s="38">
        <v>156.77000000000001</v>
      </c>
      <c r="CL7" s="38">
        <v>134.52000000000001</v>
      </c>
      <c r="CM7" s="38" t="s">
        <v>102</v>
      </c>
      <c r="CN7" s="38" t="s">
        <v>102</v>
      </c>
      <c r="CO7" s="38" t="s">
        <v>102</v>
      </c>
      <c r="CP7" s="38" t="s">
        <v>102</v>
      </c>
      <c r="CQ7" s="38" t="s">
        <v>102</v>
      </c>
      <c r="CR7" s="38" t="s">
        <v>102</v>
      </c>
      <c r="CS7" s="38" t="s">
        <v>102</v>
      </c>
      <c r="CT7" s="38" t="s">
        <v>102</v>
      </c>
      <c r="CU7" s="38" t="s">
        <v>102</v>
      </c>
      <c r="CV7" s="38">
        <v>67</v>
      </c>
      <c r="CW7" s="38">
        <v>59.57</v>
      </c>
      <c r="CX7" s="38" t="s">
        <v>102</v>
      </c>
      <c r="CY7" s="38" t="s">
        <v>102</v>
      </c>
      <c r="CZ7" s="38" t="s">
        <v>102</v>
      </c>
      <c r="DA7" s="38" t="s">
        <v>102</v>
      </c>
      <c r="DB7" s="38">
        <v>95.36</v>
      </c>
      <c r="DC7" s="38" t="s">
        <v>102</v>
      </c>
      <c r="DD7" s="38" t="s">
        <v>102</v>
      </c>
      <c r="DE7" s="38" t="s">
        <v>102</v>
      </c>
      <c r="DF7" s="38" t="s">
        <v>102</v>
      </c>
      <c r="DG7" s="38">
        <v>94.41</v>
      </c>
      <c r="DH7" s="38">
        <v>95.57</v>
      </c>
      <c r="DI7" s="38" t="s">
        <v>102</v>
      </c>
      <c r="DJ7" s="38" t="s">
        <v>102</v>
      </c>
      <c r="DK7" s="38" t="s">
        <v>102</v>
      </c>
      <c r="DL7" s="38" t="s">
        <v>102</v>
      </c>
      <c r="DM7" s="38">
        <v>4.41</v>
      </c>
      <c r="DN7" s="38" t="s">
        <v>102</v>
      </c>
      <c r="DO7" s="38" t="s">
        <v>102</v>
      </c>
      <c r="DP7" s="38" t="s">
        <v>102</v>
      </c>
      <c r="DQ7" s="38" t="s">
        <v>102</v>
      </c>
      <c r="DR7" s="38">
        <v>34.15</v>
      </c>
      <c r="DS7" s="38">
        <v>36.520000000000003</v>
      </c>
      <c r="DT7" s="38" t="s">
        <v>102</v>
      </c>
      <c r="DU7" s="38" t="s">
        <v>102</v>
      </c>
      <c r="DV7" s="38" t="s">
        <v>102</v>
      </c>
      <c r="DW7" s="38" t="s">
        <v>102</v>
      </c>
      <c r="DX7" s="38">
        <v>1.82</v>
      </c>
      <c r="DY7" s="38" t="s">
        <v>102</v>
      </c>
      <c r="DZ7" s="38" t="s">
        <v>102</v>
      </c>
      <c r="EA7" s="38" t="s">
        <v>102</v>
      </c>
      <c r="EB7" s="38" t="s">
        <v>102</v>
      </c>
      <c r="EC7" s="38">
        <v>5.18</v>
      </c>
      <c r="ED7" s="38">
        <v>5.72</v>
      </c>
      <c r="EE7" s="38" t="s">
        <v>102</v>
      </c>
      <c r="EF7" s="38" t="s">
        <v>102</v>
      </c>
      <c r="EG7" s="38" t="s">
        <v>102</v>
      </c>
      <c r="EH7" s="38" t="s">
        <v>102</v>
      </c>
      <c r="EI7" s="38">
        <v>0.02</v>
      </c>
      <c r="EJ7" s="38" t="s">
        <v>102</v>
      </c>
      <c r="EK7" s="38" t="s">
        <v>102</v>
      </c>
      <c r="EL7" s="38" t="s">
        <v>102</v>
      </c>
      <c r="EM7" s="38" t="s">
        <v>102</v>
      </c>
      <c r="EN7" s="38">
        <v>0.33</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2022-01-25T02:23:35Z</cp:lastPrinted>
  <dcterms:created xsi:type="dcterms:W3CDTF">2021-12-03T07:08:14Z</dcterms:created>
  <dcterms:modified xsi:type="dcterms:W3CDTF">2022-02-07T07:48:59Z</dcterms:modified>
  <cp:category/>
</cp:coreProperties>
</file>