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3_特定地域生活排水（法非適）4\02_日立市\"/>
    </mc:Choice>
  </mc:AlternateContent>
  <workbookProtection workbookAlgorithmName="SHA-512" workbookHashValue="B51fJU4eeB9sYWQWxvv0Gn2lNbQwQsdeBrGd4ko0bOo+Xfo0gOoCo1Ye3ivVFZ08Jbg4EW5SMUCUk7W3c+hrGw==" workbookSaltValue="wFq4kk48I4Z9P1Z/dp3v/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<sst xmlns="http://schemas.openxmlformats.org/spreadsheetml/2006/main" count="247" uniqueCount="118">
  <si>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</si>
  <si>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</si>
  <si>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</si>
  <si>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</si>
  <si>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</si>
  <si>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</si>
  <si>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</si>
  <si>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</si>
  <si>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</si>
  <si>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</si>
  <si>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</si>
  <si>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</si>
  <si>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</si>
  <si>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</si>
  <si>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</si>
  <si>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</si>
  <si>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</si>
  <si>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</si>
  <si>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</si>
  <si>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</si>
  <si>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</si>
  <si>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</si>
  <si>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</si>
  <si>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</si>
  <si>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</si>
  <si>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</si>
  <si>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</si>
  <si>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</si>
  <si>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</si>
  <si>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</si>
  <si>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</si>
  <si>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</si>
  <si>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</si>
  <si>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</si>
  <si>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</si>
  <si>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</si>
  <si>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</si>
  <si>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</si>
  <si>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</si>
  <si>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</si>
  <si>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</si>
  <si>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</si>
  <si>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</si>
  <si>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</si>
  <si>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</si>
  <si>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</si>
  <si>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</si>
  <si>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</si>
  <si>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</si>
  <si>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</si>
  <si>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</si>
  <si>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</si>
  <si>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</si>
  <si>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</si>
  <si>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</si>
  <si>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</si>
  <si>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</si>
  <si>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</si>
  <si>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</si>
  <si>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</si>
  <si>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</si>
  <si>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</si>
  <si>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</si>
  <si>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</si>
  <si>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</si>
  <si>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</si>
  <si>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</si>
  <si>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</si>
  <si>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</si>
  <si>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</si>
  <si>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</si>
  <si>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</si>
  <si>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</si>
  <si>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</si>
  <si>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</si>
  <si>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</si>
  <si>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</si>
  <si>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</si>
  <si>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</si>
  <si>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</si>
  <si>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</si>
  <si>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</si>
  <si>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</si>
  <si>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</si>
  <si>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</si>
  <si>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</si>
  <si>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</si>
  <si>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</si>
  <si>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</si>
  <si>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</si>
  <si>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</si>
  <si>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</si>
  <si>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</si>
  <si>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</si>
  <si>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</si>
  <si>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</si>
  <si>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</si>
  <si>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</si>
  <si>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</si>
  <si>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</si>
  <si>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</si>
  <si>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</si>
  <si>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</si>
  <si>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</si>
  <si>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</si>
  <si>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</si>
  <si>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</si>
  <si>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</si>
  <si>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</si>
  <si>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</si>
  <si>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</si>
  <si>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</si>
  <si>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</si>
  <si>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</si>
  <si>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</si>
  <si>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本市で維持管理を行っている市町村設置型浄化槽は、半数以上が整備してから１５年以上が経過している。
　そのため、ブロワ等の付帯設備だけでなく、担体流出といった浄化槽本体の修繕件数が増加傾向にある。今後も経年劣化に伴う浄化槽本体の修繕費用の増加が見込まれるため、平成30年度に策定した修繕計画に基づく効率的な修繕を行い、浄化槽の長寿命化に努める。　　　
　また事業全体の状況を考慮しつつ、「浄化槽 長寿命化計画」の策定についても検討する必要がある。</t>
    <rPh sb="87" eb="89">
      <t>ケンスウ</t>
    </rPh>
    <rPh sb="130" eb="132">
      <t>ヘイセイ</t>
    </rPh>
    <rPh sb="134" eb="136">
      <t>ネンド</t>
    </rPh>
    <rPh sb="179" eb="181">
      <t>ジギョウ</t>
    </rPh>
    <rPh sb="181" eb="183">
      <t>ゼンタイ</t>
    </rPh>
    <rPh sb="184" eb="186">
      <t>ジョウキョウ</t>
    </rPh>
    <rPh sb="187" eb="189">
      <t>コウリョ</t>
    </rPh>
    <phoneticPr fontId="4"/>
  </si>
  <si>
    <t>　本事業は中里地区を対象に平成15年から平成24年までの10年間で浄化槽を整備し、平成25年度以降は維持管理のみを行っている。
　近年の状況としては、中里地区の人口減少に伴い浄化槽使用基数が減少傾向にある一方で、経年劣化に伴う修繕費用が増加傾向にある。
　浄化槽使用基数の減少に伴い、使用料収入や有収水量が減少し、収益全体の減少が見込まれる。
　一方で、浄化槽の大半が整備から15年以上経過することに伴い、経年劣化による浄化槽の修繕費用が増加しており、費用全体の増加が見込まれる。
　今後は、上記の内容を踏まえた浄化槽の適正な維持管理並びに継続的な使用料金収納率向上に努める必要がある。
　また「浄化槽長寿命化計画」の策定等について、事業の状況を注視しつつ検討していく必要がある。　</t>
    <rPh sb="97" eb="99">
      <t>ケイコウ</t>
    </rPh>
    <rPh sb="102" eb="104">
      <t>イッポウ</t>
    </rPh>
    <rPh sb="165" eb="167">
      <t>ミコ</t>
    </rPh>
    <rPh sb="270" eb="273">
      <t>ケイゾクテキ</t>
    </rPh>
    <rPh sb="317" eb="319">
      <t>ジギョウ</t>
    </rPh>
    <phoneticPr fontId="4"/>
  </si>
  <si>
    <t>①収益的収支比率は、前年度と比較して0.07ポイント増加した75.26%となっている。修繕費が増加する一方で、未納分の使用料金収入の収納率向上に努めた結果であると考えられる。
④企業債残高対事業規模比率は、地方債をすべて公費負担としているため0％となっている。
⑤経費回収率は前年度から0.06ポイント減少し56.72%となり、類似団体平均と比較すると3.87ポイント低い数値となった。人口減少に伴う使用料金収入の減少及び修繕費を含めた汚水処理費の増加が原因と考えられる。
⑥汚水処理原価は、前年度と比べ26.4円の増加し、平均よりも78.44円高い358.67円となった。人口減少に伴い浄化槽使用基数が減少しているのに対し、汚水処理費が増加していることが原因と考えられる。汚水処理費用の増加については、設置から15年以上が経過した浄化槽の修繕費の増加が大きな要因であり、今後も増加が見込まれる。
⑦施設利用率は、年々減少傾向となっている。人口減少に伴い、浄化槽の使用休止基数が増加し、処理水量が減少していることが原因と考えられる。
⑧水洗化率は、100％となっている。</t>
    <rPh sb="10" eb="13">
      <t>ゼンネンド</t>
    </rPh>
    <rPh sb="14" eb="16">
      <t>ヒカク</t>
    </rPh>
    <rPh sb="26" eb="28">
      <t>ゾウカ</t>
    </rPh>
    <rPh sb="43" eb="45">
      <t>シュウゼン</t>
    </rPh>
    <rPh sb="45" eb="46">
      <t>ヒ</t>
    </rPh>
    <rPh sb="47" eb="49">
      <t>ゾウカ</t>
    </rPh>
    <rPh sb="51" eb="53">
      <t>イッポウ</t>
    </rPh>
    <rPh sb="55" eb="57">
      <t>ミノウ</t>
    </rPh>
    <rPh sb="57" eb="58">
      <t>ブン</t>
    </rPh>
    <rPh sb="59" eb="61">
      <t>シヨウ</t>
    </rPh>
    <rPh sb="61" eb="63">
      <t>リョウキン</t>
    </rPh>
    <rPh sb="63" eb="65">
      <t>シュウニュウ</t>
    </rPh>
    <rPh sb="66" eb="68">
      <t>シュウノウ</t>
    </rPh>
    <rPh sb="68" eb="69">
      <t>リツ</t>
    </rPh>
    <rPh sb="69" eb="71">
      <t>コウジョウ</t>
    </rPh>
    <rPh sb="72" eb="73">
      <t>ツト</t>
    </rPh>
    <rPh sb="75" eb="77">
      <t>ケッカ</t>
    </rPh>
    <rPh sb="81" eb="82">
      <t>カンガ</t>
    </rPh>
    <rPh sb="153" eb="155">
      <t>ゲンショウ</t>
    </rPh>
    <rPh sb="166" eb="168">
      <t>ルイジ</t>
    </rPh>
    <rPh sb="168" eb="170">
      <t>ダンタイ</t>
    </rPh>
    <rPh sb="170" eb="172">
      <t>ヘイキン</t>
    </rPh>
    <rPh sb="173" eb="175">
      <t>ヒカク</t>
    </rPh>
    <rPh sb="186" eb="187">
      <t>ヒク</t>
    </rPh>
    <rPh sb="188" eb="190">
      <t>スウチ</t>
    </rPh>
    <rPh sb="195" eb="197">
      <t>ジンコウ</t>
    </rPh>
    <rPh sb="197" eb="199">
      <t>ゲンショウ</t>
    </rPh>
    <rPh sb="200" eb="201">
      <t>トモナ</t>
    </rPh>
    <rPh sb="211" eb="212">
      <t>オヨ</t>
    </rPh>
    <rPh sb="213" eb="215">
      <t>シュウゼン</t>
    </rPh>
    <rPh sb="215" eb="216">
      <t>ヒ</t>
    </rPh>
    <rPh sb="217" eb="218">
      <t>フク</t>
    </rPh>
    <rPh sb="220" eb="222">
      <t>オスイ</t>
    </rPh>
    <rPh sb="222" eb="224">
      <t>ショリ</t>
    </rPh>
    <rPh sb="224" eb="225">
      <t>ヒ</t>
    </rPh>
    <rPh sb="229" eb="231">
      <t>ゲンイン</t>
    </rPh>
    <rPh sb="232" eb="233">
      <t>カンガ</t>
    </rPh>
    <rPh sb="265" eb="267">
      <t>ヘイキン</t>
    </rPh>
    <rPh sb="275" eb="276">
      <t>エン</t>
    </rPh>
    <rPh sb="276" eb="277">
      <t>タカ</t>
    </rPh>
    <rPh sb="284" eb="285">
      <t>エン</t>
    </rPh>
    <rPh sb="411" eb="413">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</si>
</sst>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A4-477B-A902-E1094659C3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EA4-477B-A902-E1094659C3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39.58</c:v>
                </c:pt>
                <c:pt idx="1">
                  <c:v>37.76</c:v>
                </c:pt>
                <c:pt idx="2">
                  <c:v>36.86</c:v>
                </c:pt>
                <c:pt idx="3">
                  <c:v>36.25</c:v>
                </c:pt>
                <c:pt idx="4">
                  <c:v>35.049999999999997</c:v>
                </c:pt>
              </c:numCache>
            </c:numRef>
          </c:val>
          <c:extLst>
            <c:ext xmlns:c16="http://schemas.microsoft.com/office/drawing/2014/chart" uri="{C3380CC4-5D6E-409C-BE32-E72D297353CC}">
              <c16:uniqueId val="{00000000-A73D-47C3-881C-D6BA0F0AA2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A73D-47C3-881C-D6BA0F0AA2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6B-4C1D-B684-D9D08772CF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D36B-4C1D-B684-D9D08772CF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77.569999999999993</c:v>
                </c:pt>
                <c:pt idx="1">
                  <c:v>76.89</c:v>
                </c:pt>
                <c:pt idx="2">
                  <c:v>75.56</c:v>
                </c:pt>
                <c:pt idx="3">
                  <c:v>75.19</c:v>
                </c:pt>
                <c:pt idx="4">
                  <c:v>75.260000000000005</c:v>
                </c:pt>
              </c:numCache>
            </c:numRef>
          </c:val>
          <c:extLst>
            <c:ext xmlns:c16="http://schemas.microsoft.com/office/drawing/2014/chart" uri="{C3380CC4-5D6E-409C-BE32-E72D297353CC}">
              <c16:uniqueId val="{00000000-F199-4889-B85F-D0EE1316EB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9-4889-B85F-D0EE1316EB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24-4C6F-8DC3-83F5283CDD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4-4C6F-8DC3-83F5283CDD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E-4345-AC15-28F48CA9B3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E-4345-AC15-28F48CA9B3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9D-492F-BDED-61D13484A7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9D-492F-BDED-61D13484A7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A-4FD1-A5EC-BF5870B84E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A-4FD1-A5EC-BF5870B84E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B9-4BE0-9102-E5A8F8E8CA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5EB9-4BE0-9102-E5A8F8E8CA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60.34</c:v>
                </c:pt>
                <c:pt idx="1">
                  <c:v>58.2</c:v>
                </c:pt>
                <c:pt idx="2">
                  <c:v>56.28</c:v>
                </c:pt>
                <c:pt idx="3">
                  <c:v>57.38</c:v>
                </c:pt>
                <c:pt idx="4">
                  <c:v>56.72</c:v>
                </c:pt>
              </c:numCache>
            </c:numRef>
          </c:val>
          <c:extLst>
            <c:ext xmlns:c16="http://schemas.microsoft.com/office/drawing/2014/chart" uri="{C3380CC4-5D6E-409C-BE32-E72D297353CC}">
              <c16:uniqueId val="{00000000-4DA2-4D3B-9008-E0784869FB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4DA2-4D3B-9008-E0784869FB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297.68</c:v>
                </c:pt>
                <c:pt idx="1">
                  <c:v>317.17</c:v>
                </c:pt>
                <c:pt idx="2">
                  <c:v>326.87</c:v>
                </c:pt>
                <c:pt idx="3">
                  <c:v>332.27</c:v>
                </c:pt>
                <c:pt idx="4">
                  <c:v>358.67</c:v>
                </c:pt>
              </c:numCache>
            </c:numRef>
          </c:val>
          <c:extLst>
            <c:ext xmlns:c16="http://schemas.microsoft.com/office/drawing/2014/chart" uri="{C3380CC4-5D6E-409C-BE32-E72D297353CC}">
              <c16:uniqueId val="{00000000-30EE-4982-97C8-4D75E8471F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30EE-4982-97C8-4D75E8471F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日立市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175366</v>
      </c>
      <c r="AM8" s="51"/>
      <c r="AN8" s="51"/>
      <c r="AO8" s="51"/>
      <c r="AP8" s="51"/>
      <c r="AQ8" s="51"/>
      <c r="AR8" s="51"/>
      <c r="AS8" s="51"/>
      <c r="AT8" s="46">
        <f>データ!T6</f>
        <v>225.86</v>
      </c>
      <c r="AU8" s="46"/>
      <c r="AV8" s="46"/>
      <c r="AW8" s="46"/>
      <c r="AX8" s="46"/>
      <c r="AY8" s="46"/>
      <c r="AZ8" s="46"/>
      <c r="BA8" s="46"/>
      <c r="BB8" s="46">
        <f>データ!U6</f>
        <v>776.44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0.33</v>
      </c>
      <c r="Q10" s="46"/>
      <c r="R10" s="46"/>
      <c r="S10" s="46"/>
      <c r="T10" s="46"/>
      <c r="U10" s="46"/>
      <c r="V10" s="46"/>
      <c r="W10" s="46">
        <f>データ!Q6</f>
        <v>100</v>
      </c>
      <c r="X10" s="46"/>
      <c r="Y10" s="46"/>
      <c r="Z10" s="46"/>
      <c r="AA10" s="46"/>
      <c r="AB10" s="46"/>
      <c r="AC10" s="46"/>
      <c r="AD10" s="51">
        <f>データ!R6</f>
        <v>2112</v>
      </c>
      <c r="AE10" s="51"/>
      <c r="AF10" s="51"/>
      <c r="AG10" s="51"/>
      <c r="AH10" s="51"/>
      <c r="AI10" s="51"/>
      <c r="AJ10" s="51"/>
      <c r="AK10" s="2"/>
      <c r="AL10" s="51">
        <f>データ!V6</f>
        <v>578</v>
      </c>
      <c r="AM10" s="51"/>
      <c r="AN10" s="51"/>
      <c r="AO10" s="51"/>
      <c r="AP10" s="51"/>
      <c r="AQ10" s="51"/>
      <c r="AR10" s="51"/>
      <c r="AS10" s="51"/>
      <c r="AT10" s="46">
        <f>データ!W6</f>
        <v>33.729999999999997</v>
      </c>
      <c r="AU10" s="46"/>
      <c r="AV10" s="46"/>
      <c r="AW10" s="46"/>
      <c r="AX10" s="46"/>
      <c r="AY10" s="46"/>
      <c r="AZ10" s="46"/>
      <c r="BA10" s="46"/>
      <c r="BB10" s="46">
        <f>データ!X6</f>
        <v>17.14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0B7P4L812Dmd70u3k4Jdp9WZMQ7Bsahv/Aa5pu9Ilt7IH7ElT2JHy4VwevN5bEMrbA4+AxlErsv8hMBZCLR4Tw==" saltValue="awbgaTzj9sLX2WVqOOC1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82023</v>
      </c>
      <c r="D6" s="33">
        <f t="shared" si="3"/>
        <v>47</v>
      </c>
      <c r="E6" s="33">
        <f t="shared" si="3"/>
        <v>18</v>
      </c>
      <c r="F6" s="33">
        <f t="shared" si="3"/>
        <v>0</v>
      </c>
      <c r="G6" s="33">
        <f t="shared" si="3"/>
        <v>0</v>
      </c>
      <c r="H6" s="33" t="str">
        <f t="shared" si="3"/>
        <v>茨城県　日立市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0.33</v>
      </c>
      <c r="Q6" s="34">
        <f t="shared" si="3"/>
        <v>100</v>
      </c>
      <c r="R6" s="34">
        <f t="shared" si="3"/>
        <v>2112</v>
      </c>
      <c r="S6" s="34">
        <f t="shared" si="3"/>
        <v>175366</v>
      </c>
      <c r="T6" s="34">
        <f t="shared" si="3"/>
        <v>225.86</v>
      </c>
      <c r="U6" s="34">
        <f t="shared" si="3"/>
        <v>776.44</v>
      </c>
      <c r="V6" s="34">
        <f t="shared" si="3"/>
        <v>578</v>
      </c>
      <c r="W6" s="34">
        <f t="shared" si="3"/>
        <v>33.729999999999997</v>
      </c>
      <c r="X6" s="34">
        <f t="shared" si="3"/>
        <v>17.14</v>
      </c>
      <c r="Y6" s="35">
        <f>IF(Y7="",NA(),Y7)</f>
        <v>77.569999999999993</v>
      </c>
      <c r="Z6" s="35">
        <f t="shared" ref="Z6:AH6" si="4">IF(Z7="",NA(),Z7)</f>
        <v>76.89</v>
      </c>
      <c r="AA6" s="35">
        <f t="shared" si="4"/>
        <v>75.56</v>
      </c>
      <c r="AB6" s="35">
        <f t="shared" si="4"/>
        <v>75.19</v>
      </c>
      <c r="AC6" s="35">
        <f t="shared" si="4"/>
        <v>75.260000000000005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413.5</v>
      </c>
      <c r="BL6" s="35">
        <f t="shared" si="7"/>
        <v>407.42</v>
      </c>
      <c r="BM6" s="35">
        <f t="shared" si="7"/>
        <v>296.89</v>
      </c>
      <c r="BN6" s="35">
        <f t="shared" si="7"/>
        <v>270.57</v>
      </c>
      <c r="BO6" s="35">
        <f t="shared" si="7"/>
        <v>294.27</v>
      </c>
      <c r="BP6" s="34" t="str">
        <f>IF(BP7="","",IF(BP7="-","【-】","【"&amp;SUBSTITUTE(TEXT(BP7,"#,##0.00"),"-","△")&amp;"】"))</f>
        <v>【314.13】</v>
      </c>
      <c r="BQ6" s="35">
        <f>IF(BQ7="",NA(),BQ7)</f>
        <v>60.34</v>
      </c>
      <c r="BR6" s="35">
        <f t="shared" ref="BR6:BZ6" si="8">IF(BR7="",NA(),BR7)</f>
        <v>58.2</v>
      </c>
      <c r="BS6" s="35">
        <f t="shared" si="8"/>
        <v>56.28</v>
      </c>
      <c r="BT6" s="35">
        <f t="shared" si="8"/>
        <v>57.38</v>
      </c>
      <c r="BU6" s="35">
        <f t="shared" si="8"/>
        <v>56.72</v>
      </c>
      <c r="BV6" s="35">
        <f t="shared" si="8"/>
        <v>55.84</v>
      </c>
      <c r="BW6" s="35">
        <f t="shared" si="8"/>
        <v>57.08</v>
      </c>
      <c r="BX6" s="35">
        <f t="shared" si="8"/>
        <v>63.06</v>
      </c>
      <c r="BY6" s="35">
        <f t="shared" si="8"/>
        <v>62.5</v>
      </c>
      <c r="BZ6" s="35">
        <f t="shared" si="8"/>
        <v>60.59</v>
      </c>
      <c r="CA6" s="34" t="str">
        <f>IF(CA7="","",IF(CA7="-","【-】","【"&amp;SUBSTITUTE(TEXT(CA7,"#,##0.00"),"-","△")&amp;"】"))</f>
        <v>【58.42】</v>
      </c>
      <c r="CB6" s="35">
        <f>IF(CB7="",NA(),CB7)</f>
        <v>297.68</v>
      </c>
      <c r="CC6" s="35">
        <f t="shared" ref="CC6:CK6" si="9">IF(CC7="",NA(),CC7)</f>
        <v>317.17</v>
      </c>
      <c r="CD6" s="35">
        <f t="shared" si="9"/>
        <v>326.87</v>
      </c>
      <c r="CE6" s="35">
        <f t="shared" si="9"/>
        <v>332.27</v>
      </c>
      <c r="CF6" s="35">
        <f t="shared" si="9"/>
        <v>358.67</v>
      </c>
      <c r="CG6" s="35">
        <f t="shared" si="9"/>
        <v>287.57</v>
      </c>
      <c r="CH6" s="35">
        <f t="shared" si="9"/>
        <v>286.86</v>
      </c>
      <c r="CI6" s="35">
        <f t="shared" si="9"/>
        <v>264.77</v>
      </c>
      <c r="CJ6" s="35">
        <f t="shared" si="9"/>
        <v>269.33</v>
      </c>
      <c r="CK6" s="35">
        <f t="shared" si="9"/>
        <v>280.23</v>
      </c>
      <c r="CL6" s="34" t="str">
        <f>IF(CL7="","",IF(CL7="-","【-】","【"&amp;SUBSTITUTE(TEXT(CL7,"#,##0.00"),"-","△")&amp;"】"))</f>
        <v>【282.28】</v>
      </c>
      <c r="CM6" s="35">
        <f>IF(CM7="",NA(),CM7)</f>
        <v>39.58</v>
      </c>
      <c r="CN6" s="35">
        <f t="shared" ref="CN6:CV6" si="10">IF(CN7="",NA(),CN7)</f>
        <v>37.76</v>
      </c>
      <c r="CO6" s="35">
        <f t="shared" si="10"/>
        <v>36.86</v>
      </c>
      <c r="CP6" s="35">
        <f t="shared" si="10"/>
        <v>36.25</v>
      </c>
      <c r="CQ6" s="35">
        <f t="shared" si="10"/>
        <v>35.049999999999997</v>
      </c>
      <c r="CR6" s="35">
        <f t="shared" si="10"/>
        <v>61.55</v>
      </c>
      <c r="CS6" s="35">
        <f t="shared" si="10"/>
        <v>57.22</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82023</v>
      </c>
      <c r="D7" s="37">
        <v>47</v>
      </c>
      <c r="E7" s="37">
        <v>18</v>
      </c>
      <c r="F7" s="37">
        <v>0</v>
      </c>
      <c r="G7" s="37">
        <v>0</v>
      </c>
      <c r="H7" s="37" t="s">
        <v>97</v>
      </c>
      <c r="I7" s="37" t="s">
        <v>98</v>
      </c>
      <c r="J7" s="37" t="s">
        <v>99</v>
      </c>
      <c r="K7" s="37" t="s">
        <v>100</v>
      </c>
      <c r="L7" s="37" t="s">
        <v>101</v>
      </c>
      <c r="M7" s="37" t="s">
        <v>102</v>
      </c>
      <c r="N7" s="38" t="s">
        <v>103</v>
      </c>
      <c r="O7" s="38" t="s">
        <v>104</v>
      </c>
      <c r="P7" s="38">
        <v>0.33</v>
      </c>
      <c r="Q7" s="38">
        <v>100</v>
      </c>
      <c r="R7" s="38">
        <v>2112</v>
      </c>
      <c r="S7" s="38">
        <v>175366</v>
      </c>
      <c r="T7" s="38">
        <v>225.86</v>
      </c>
      <c r="U7" s="38">
        <v>776.44</v>
      </c>
      <c r="V7" s="38">
        <v>578</v>
      </c>
      <c r="W7" s="38">
        <v>33.729999999999997</v>
      </c>
      <c r="X7" s="38">
        <v>17.14</v>
      </c>
      <c r="Y7" s="38">
        <v>77.569999999999993</v>
      </c>
      <c r="Z7" s="38">
        <v>76.89</v>
      </c>
      <c r="AA7" s="38">
        <v>75.56</v>
      </c>
      <c r="AB7" s="38">
        <v>75.19</v>
      </c>
      <c r="AC7" s="38">
        <v>75.260000000000005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413.5</v>
      </c>
      <c r="BL7" s="38">
        <v>407.42</v>
      </c>
      <c r="BM7" s="38">
        <v>296.89</v>
      </c>
      <c r="BN7" s="38">
        <v>270.57</v>
      </c>
      <c r="BO7" s="38">
        <v>294.27</v>
      </c>
      <c r="BP7" s="38">
        <v>314.13</v>
      </c>
      <c r="BQ7" s="38">
        <v>60.34</v>
      </c>
      <c r="BR7" s="38">
        <v>58.2</v>
      </c>
      <c r="BS7" s="38">
        <v>56.28</v>
      </c>
      <c r="BT7" s="38">
        <v>57.38</v>
      </c>
      <c r="BU7" s="38">
        <v>56.72</v>
      </c>
      <c r="BV7" s="38">
        <v>55.84</v>
      </c>
      <c r="BW7" s="38">
        <v>57.08</v>
      </c>
      <c r="BX7" s="38">
        <v>63.06</v>
      </c>
      <c r="BY7" s="38">
        <v>62.5</v>
      </c>
      <c r="BZ7" s="38">
        <v>60.59</v>
      </c>
      <c r="CA7" s="38">
        <v>58.42</v>
      </c>
      <c r="CB7" s="38">
        <v>297.68</v>
      </c>
      <c r="CC7" s="38">
        <v>317.17</v>
      </c>
      <c r="CD7" s="38">
        <v>326.87</v>
      </c>
      <c r="CE7" s="38">
        <v>332.27</v>
      </c>
      <c r="CF7" s="38">
        <v>358.67</v>
      </c>
      <c r="CG7" s="38">
        <v>287.57</v>
      </c>
      <c r="CH7" s="38">
        <v>286.86</v>
      </c>
      <c r="CI7" s="38">
        <v>264.77</v>
      </c>
      <c r="CJ7" s="38">
        <v>269.33</v>
      </c>
      <c r="CK7" s="38">
        <v>280.23</v>
      </c>
      <c r="CL7" s="38">
        <v>282.27999999999997</v>
      </c>
      <c r="CM7" s="38">
        <v>39.58</v>
      </c>
      <c r="CN7" s="38">
        <v>37.76</v>
      </c>
      <c r="CO7" s="38">
        <v>36.86</v>
      </c>
      <c r="CP7" s="38">
        <v>36.25</v>
      </c>
      <c r="CQ7" s="38">
        <v>35.049999999999997</v>
      </c>
      <c r="CR7" s="38">
        <v>61.55</v>
      </c>
      <c r="CS7" s="38">
        <v>57.22</v>
      </c>
      <c r="CT7" s="38">
        <v>59.94</v>
      </c>
      <c r="CU7" s="38">
        <v>59.64</v>
      </c>
      <c r="CV7" s="38">
        <v>58.19</v>
      </c>
      <c r="CW7" s="38">
        <v>57.83</v>
      </c>
      <c r="CX7" s="38">
        <v>100</v>
      </c>
      <c r="CY7" s="38">
        <v>100</v>
      </c>
      <c r="CZ7" s="38">
        <v>100</v>
      </c>
      <c r="DA7" s="38">
        <v>100</v>
      </c>
      <c r="DB7" s="38">
        <v>100</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2022-01-19T04:20:58Z</cp:lastPrinted>
  <dcterms:created xsi:type="dcterms:W3CDTF">2021-12-03T08:09:31Z</dcterms:created>
  <dcterms:modified xsi:type="dcterms:W3CDTF">2022-02-03T07:13:35Z</dcterms:modified>
  <cp:category/>
</cp:coreProperties>
</file>