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1_水戸市\"/>
    </mc:Choice>
  </mc:AlternateContent>
  <workbookProtection workbookAlgorithmName="SHA-512" workbookHashValue="xuAfPtqlQgST9Xh1jYplvETCIwzHxTvK/iQLxRe1qv618qT5oYGfntR7kBURezKa/VK2laoqsstYEIMwTqJszg==" workbookSaltValue="0Mk6QHwQpP1hJYliizS8hA=="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MA51" i="4"/>
  <c r="HJ30" i="4"/>
  <c r="BZ76" i="4"/>
  <c r="CS30" i="4"/>
  <c r="C11" i="5"/>
  <c r="D11" i="5"/>
  <c r="E11" i="5"/>
  <c r="B11" i="5"/>
  <c r="BZ30" i="4" l="1"/>
  <c r="BK76" i="4"/>
  <c r="LH51" i="4"/>
  <c r="LT76" i="4"/>
  <c r="GQ51" i="4"/>
  <c r="LH30" i="4"/>
  <c r="IE76" i="4"/>
  <c r="BZ51" i="4"/>
  <c r="GQ30" i="4"/>
  <c r="HA76" i="4"/>
  <c r="AN51" i="4"/>
  <c r="FE30" i="4"/>
  <c r="AN30" i="4"/>
  <c r="KP76" i="4"/>
  <c r="AG76" i="4"/>
  <c r="JV51" i="4"/>
  <c r="FE51" i="4"/>
  <c r="JV30" i="4"/>
  <c r="BG30" i="4"/>
  <c r="AV76" i="4"/>
  <c r="BG51" i="4"/>
  <c r="FX30" i="4"/>
  <c r="KO51" i="4"/>
  <c r="LE76" i="4"/>
  <c r="FX51" i="4"/>
  <c r="KO30" i="4"/>
  <c r="HP76" i="4"/>
  <c r="KA76" i="4"/>
  <c r="EL51" i="4"/>
  <c r="JC30" i="4"/>
  <c r="GL76" i="4"/>
  <c r="U51" i="4"/>
  <c r="EL30" i="4"/>
  <c r="R76" i="4"/>
  <c r="JC51" i="4"/>
  <c r="U30"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<sst xmlns="http://schemas.openxmlformats.org/spreadsheetml/2006/main" count="278" uniqueCount="133">
  <si>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</si>
  <si>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</si>
  <si>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</si>
  <si>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</si>
  <si>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</si>
  <si>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</si>
  <si>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</si>
  <si>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</si>
  <si>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</si>
  <si>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</si>
  <si>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</si>
  <si>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</si>
  <si>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</si>
  <si>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</si>
  <si>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</si>
  <si>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</si>
  <si>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</si>
  <si>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</si>
  <si>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</si>
  <si>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</si>
  <si>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</si>
  <si>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</si>
  <si>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</si>
  <si>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</si>
  <si>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</si>
  <si>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</si>
  <si>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</si>
  <si>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</si>
  <si>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</si>
  <si>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</si>
  <si>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</si>
  <si>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</si>
  <si>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</si>
  <si>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</si>
  <si>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</si>
  <si>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</si>
  <si>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</si>
  <si>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</si>
  <si>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</si>
  <si>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</si>
  <si>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</si>
  <si>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</si>
  <si>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</si>
  <si>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</si>
  <si>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</si>
  <si>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</si>
  <si>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</si>
  <si>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</si>
  <si>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</si>
  <si>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</si>
  <si>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</si>
  <si>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</si>
  <si>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</si>
  <si>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</si>
  <si>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</si>
  <si>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</si>
  <si>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</si>
  <si>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</si>
  <si>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</si>
  <si>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</si>
  <si>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</si>
  <si>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</si>
  <si>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</si>
  <si>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</si>
  <si>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</si>
  <si>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</si>
  <si>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</si>
  <si>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</si>
  <si>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</si>
  <si>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</si>
  <si>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</si>
  <si>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</si>
  <si>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</si>
  <si>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</si>
  <si>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</si>
  <si>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</si>
  <si>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</si>
  <si>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</si>
  <si>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</si>
  <si>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</si>
  <si>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</si>
  <si>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</si>
  <si>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</si>
  <si>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</si>
  <si>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</si>
  <si>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</si>
  <si>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</si>
  <si>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</si>
  <si>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</si>
  <si>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</si>
  <si>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</si>
  <si>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</si>
  <si>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</si>
  <si>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</si>
  <si>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</si>
  <si>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</si>
  <si>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</si>
  <si>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</si>
  <si>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</si>
  <si>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</si>
  <si>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</si>
  <si>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</si>
  <si>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</si>
  <si>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</si>
  <si>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</si>
  <si>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</si>
  <si>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</si>
  <si>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</si>
  <si>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</si>
  <si>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</si>
  <si>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</si>
  <si>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茨城県　水戸市</t>
  </si>
  <si>
    <t>水戸市赤塚駅北口駐車場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</si>
  <si>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</si>
  <si>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</si>
  <si>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</si>
  <si>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</si>
  <si>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</si>
  <si>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</si>
  <si>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</si>
  <si>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</si>
  <si>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</si>
  <si>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</si>
  <si>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</si>
  <si>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</si>
  <si>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</si>
  <si>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</si>
  <si>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</si>
  <si>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</si>
  <si>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料金収入比率については，新型コロナウイルス感染症の影響による料金収入の減少により，例年以上に全国平均を大きく下回っている。今後はより一層の料金収入の確保に努め，比率の低減に取り組む。</t>
    <rPh sb="1" eb="3">
      <t>キギョウ</t>
    </rPh>
    <rPh sb="3" eb="4">
      <t>サイ</t>
    </rPh>
    <rPh sb="4" eb="6">
      <t>ザンダカ</t>
    </rPh>
    <rPh sb="6" eb="8">
      <t>リョウキン</t>
    </rPh>
    <rPh sb="8" eb="10">
      <t>シュウニュウ</t>
    </rPh>
    <rPh sb="10" eb="12">
      <t>ヒリツ</t>
    </rPh>
    <rPh sb="18" eb="20">
      <t>シンガタ</t>
    </rPh>
    <rPh sb="27" eb="29">
      <t>カンセン</t>
    </rPh>
    <rPh sb="29" eb="30">
      <t>ショウ</t>
    </rPh>
    <rPh sb="31" eb="33">
      <t>エイキョウ</t>
    </rPh>
    <rPh sb="36" eb="38">
      <t>リョウキン</t>
    </rPh>
    <rPh sb="38" eb="40">
      <t>シュウニュウ</t>
    </rPh>
    <rPh sb="41" eb="43">
      <t>ゲンショウ</t>
    </rPh>
    <rPh sb="47" eb="49">
      <t>レイネン</t>
    </rPh>
    <rPh sb="49" eb="51">
      <t>イジョウ</t>
    </rPh>
    <rPh sb="52" eb="54">
      <t>ゼンコク</t>
    </rPh>
    <rPh sb="54" eb="56">
      <t>ヘイキン</t>
    </rPh>
    <rPh sb="57" eb="58">
      <t>オオ</t>
    </rPh>
    <rPh sb="60" eb="62">
      <t>シタマワ</t>
    </rPh>
    <rPh sb="67" eb="69">
      <t>コンゴ</t>
    </rPh>
    <rPh sb="72" eb="74">
      <t>イッソウ</t>
    </rPh>
    <rPh sb="75" eb="77">
      <t>リョウキン</t>
    </rPh>
    <rPh sb="77" eb="79">
      <t>シュウニュウ</t>
    </rPh>
    <rPh sb="80" eb="82">
      <t>カクホ</t>
    </rPh>
    <rPh sb="83" eb="84">
      <t>ツト</t>
    </rPh>
    <rPh sb="86" eb="88">
      <t>ヒリツ</t>
    </rPh>
    <rPh sb="89" eb="91">
      <t>テイゲン</t>
    </rPh>
    <rPh sb="92" eb="93">
      <t>ト</t>
    </rPh>
    <rPh sb="94" eb="95">
      <t>ク</t>
    </rPh>
    <phoneticPr fontId="5"/>
  </si>
  <si>
    <r>
      <t>　</t>
    </r>
    <r>
      <rPr>
        <sz val="11"/>
        <rFont val="ＭＳ ゴシック"/>
        <family val="3"/>
        <charset val="128"/>
      </rPr>
      <t>稼働率は約60％となっており，令和２年度よりも上がっているものの，平均値は下回っている。令和５年度より五軒町立体駐車場も供用開始することから，稼働率の上昇，使用料収入の増加が見込まれる。
　今後も経営改善に向けて，さらなる利用促進を図る。</t>
    </r>
    <rPh sb="1" eb="3">
      <t>カドウ</t>
    </rPh>
    <rPh sb="3" eb="4">
      <t>リツ</t>
    </rPh>
    <rPh sb="5" eb="6">
      <t>ヤク</t>
    </rPh>
    <rPh sb="16" eb="18">
      <t>レイワ</t>
    </rPh>
    <rPh sb="19" eb="21">
      <t>ネンド</t>
    </rPh>
    <rPh sb="24" eb="25">
      <t>ア</t>
    </rPh>
    <rPh sb="34" eb="37">
      <t>ヘイキンチ</t>
    </rPh>
    <rPh sb="38" eb="40">
      <t>シタマワ</t>
    </rPh>
    <rPh sb="45" eb="47">
      <t>レイワ</t>
    </rPh>
    <rPh sb="48" eb="50">
      <t>ネンド</t>
    </rPh>
    <rPh sb="52" eb="55">
      <t>ゴケンチョウ</t>
    </rPh>
    <rPh sb="55" eb="57">
      <t>リッタイ</t>
    </rPh>
    <rPh sb="57" eb="60">
      <t>チュウシャジョウ</t>
    </rPh>
    <rPh sb="61" eb="63">
      <t>キョウヨウ</t>
    </rPh>
    <rPh sb="63" eb="65">
      <t>カイシ</t>
    </rPh>
    <rPh sb="72" eb="74">
      <t>カドウ</t>
    </rPh>
    <rPh sb="74" eb="75">
      <t>リツ</t>
    </rPh>
    <rPh sb="76" eb="78">
      <t>ジョウショウ</t>
    </rPh>
    <rPh sb="79" eb="82">
      <t>シヨウリョウ</t>
    </rPh>
    <rPh sb="82" eb="84">
      <t>シュウニュウ</t>
    </rPh>
    <rPh sb="85" eb="87">
      <t>ゾウカ</t>
    </rPh>
    <rPh sb="88" eb="90">
      <t>ミコ</t>
    </rPh>
    <rPh sb="96" eb="98">
      <t>コンゴ</t>
    </rPh>
    <rPh sb="99" eb="101">
      <t>ケイエイ</t>
    </rPh>
    <rPh sb="101" eb="103">
      <t>カイゼン</t>
    </rPh>
    <rPh sb="104" eb="105">
      <t>ム</t>
    </rPh>
    <rPh sb="112" eb="114">
      <t>リヨウ</t>
    </rPh>
    <rPh sb="114" eb="116">
      <t>ソクシン</t>
    </rPh>
    <rPh sb="117" eb="118">
      <t>ハカ</t>
    </rPh>
    <phoneticPr fontId="5"/>
  </si>
  <si>
    <t>　定期駐車が多いため，今後も一定の収入は確保できると考えられるが，定期駐車以外の一般の利用者は減少傾向にあるため，それに伴う料金収入の減少を解消していくことが課題となる。
　経営改善に向けて，キャッシュレス決済の導入や満空情報の発信等利用者の利便性を高めるとともに，料金設定の見直しについても検討を進めていく必要がある。</t>
    <rPh sb="1" eb="3">
      <t>テイキ</t>
    </rPh>
    <rPh sb="3" eb="5">
      <t>チュウシャ</t>
    </rPh>
    <rPh sb="6" eb="7">
      <t>オオ</t>
    </rPh>
    <rPh sb="11" eb="13">
      <t>コンゴ</t>
    </rPh>
    <rPh sb="14" eb="16">
      <t>イッテイ</t>
    </rPh>
    <rPh sb="17" eb="19">
      <t>シュウニュウ</t>
    </rPh>
    <rPh sb="20" eb="22">
      <t>カクホ</t>
    </rPh>
    <rPh sb="26" eb="27">
      <t>カンガ</t>
    </rPh>
    <rPh sb="33" eb="35">
      <t>テイキ</t>
    </rPh>
    <rPh sb="35" eb="37">
      <t>チュウシャ</t>
    </rPh>
    <rPh sb="37" eb="39">
      <t>イガイ</t>
    </rPh>
    <rPh sb="40" eb="42">
      <t>イッパン</t>
    </rPh>
    <rPh sb="43" eb="46">
      <t>リヨウシャ</t>
    </rPh>
    <rPh sb="47" eb="49">
      <t>ゲンショウ</t>
    </rPh>
    <rPh sb="49" eb="51">
      <t>ケイコウ</t>
    </rPh>
    <rPh sb="60" eb="61">
      <t>トモナ</t>
    </rPh>
    <rPh sb="62" eb="64">
      <t>リョウキン</t>
    </rPh>
    <rPh sb="64" eb="66">
      <t>シュウニュウ</t>
    </rPh>
    <rPh sb="67" eb="69">
      <t>ゲンショウ</t>
    </rPh>
    <rPh sb="70" eb="72">
      <t>カイショウ</t>
    </rPh>
    <rPh sb="79" eb="81">
      <t>カダイ</t>
    </rPh>
    <rPh sb="87" eb="89">
      <t>ケイエイ</t>
    </rPh>
    <rPh sb="89" eb="91">
      <t>カイゼン</t>
    </rPh>
    <rPh sb="92" eb="93">
      <t>ム</t>
    </rPh>
    <rPh sb="103" eb="105">
      <t>ケッサイ</t>
    </rPh>
    <rPh sb="106" eb="108">
      <t>ドウニュウ</t>
    </rPh>
    <rPh sb="109" eb="110">
      <t>マン</t>
    </rPh>
    <rPh sb="110" eb="111">
      <t>クウ</t>
    </rPh>
    <rPh sb="111" eb="113">
      <t>ジョウホウ</t>
    </rPh>
    <rPh sb="114" eb="116">
      <t>ハッシン</t>
    </rPh>
    <rPh sb="116" eb="117">
      <t>ナド</t>
    </rPh>
    <rPh sb="117" eb="120">
      <t>リヨウシャ</t>
    </rPh>
    <rPh sb="121" eb="124">
      <t>リベンセイ</t>
    </rPh>
    <rPh sb="125" eb="126">
      <t>タカ</t>
    </rPh>
    <rPh sb="133" eb="135">
      <t>リョウキン</t>
    </rPh>
    <rPh sb="135" eb="137">
      <t>セッテイ</t>
    </rPh>
    <rPh sb="138" eb="140">
      <t>ミナオ</t>
    </rPh>
    <rPh sb="146" eb="148">
      <t>ケントウ</t>
    </rPh>
    <rPh sb="149" eb="150">
      <t>スス</t>
    </rPh>
    <rPh sb="154" eb="156">
      <t>ヒツヨウ</t>
    </rPh>
    <phoneticPr fontId="5"/>
  </si>
  <si>
    <t xml:space="preserve"> 収益的収支比率が100％以上となっており，令和３年度決算は黒字となっている。また，他会計補助金比率も０％となっており，独立採算性がとれた運営ができている。
　さらなる利益の確保とともに，将来の施設修繕，五軒町立体駐車場建設で発行した企業債の償還に備えるため，一層の利用促進に取り組むほか，料金等の見直しについて検討を進めていく必要がある。</t>
    <rPh sb="1" eb="4">
      <t>シュウエキテキ</t>
    </rPh>
    <rPh sb="4" eb="6">
      <t>シュウシ</t>
    </rPh>
    <rPh sb="6" eb="8">
      <t>ヒリツ</t>
    </rPh>
    <rPh sb="13" eb="15">
      <t>イジョウ</t>
    </rPh>
    <rPh sb="22" eb="24">
      <t>レイワ</t>
    </rPh>
    <rPh sb="25" eb="26">
      <t>ネン</t>
    </rPh>
    <rPh sb="26" eb="27">
      <t>ド</t>
    </rPh>
    <rPh sb="27" eb="29">
      <t>ケッサン</t>
    </rPh>
    <rPh sb="30" eb="32">
      <t>クロジ</t>
    </rPh>
    <rPh sb="42" eb="43">
      <t>ホカ</t>
    </rPh>
    <rPh sb="43" eb="45">
      <t>カイケイ</t>
    </rPh>
    <rPh sb="45" eb="48">
      <t>ホジョキン</t>
    </rPh>
    <rPh sb="48" eb="50">
      <t>ヒリツ</t>
    </rPh>
    <rPh sb="60" eb="62">
      <t>ドクリツ</t>
    </rPh>
    <rPh sb="62" eb="64">
      <t>サイサン</t>
    </rPh>
    <rPh sb="64" eb="65">
      <t>セイ</t>
    </rPh>
    <rPh sb="69" eb="71">
      <t>ウンエイ</t>
    </rPh>
    <rPh sb="84" eb="86">
      <t>リエキ</t>
    </rPh>
    <rPh sb="87" eb="89">
      <t>カクホ</t>
    </rPh>
    <rPh sb="94" eb="96">
      <t>ショウライ</t>
    </rPh>
    <rPh sb="97" eb="99">
      <t>シセツ</t>
    </rPh>
    <rPh sb="99" eb="101">
      <t>シュウゼン</t>
    </rPh>
    <rPh sb="102" eb="105">
      <t>ゴケンチョウ</t>
    </rPh>
    <rPh sb="105" eb="107">
      <t>リッタイ</t>
    </rPh>
    <rPh sb="107" eb="110">
      <t>チュウシャジョウ</t>
    </rPh>
    <rPh sb="110" eb="112">
      <t>ケンセツ</t>
    </rPh>
    <rPh sb="113" eb="115">
      <t>ハッコウ</t>
    </rPh>
    <rPh sb="117" eb="119">
      <t>キギョウ</t>
    </rPh>
    <rPh sb="119" eb="120">
      <t>サイ</t>
    </rPh>
    <rPh sb="121" eb="123">
      <t>ショウカン</t>
    </rPh>
    <rPh sb="124" eb="125">
      <t>ソナ</t>
    </rPh>
    <rPh sb="130" eb="132">
      <t>イッソウ</t>
    </rPh>
    <rPh sb="133" eb="135">
      <t>リヨウ</t>
    </rPh>
    <rPh sb="135" eb="137">
      <t>ソクシン</t>
    </rPh>
    <rPh sb="138" eb="139">
      <t>ト</t>
    </rPh>
    <rPh sb="140" eb="141">
      <t>ク</t>
    </rPh>
    <rPh sb="145" eb="147">
      <t>リョウキン</t>
    </rPh>
    <rPh sb="147" eb="148">
      <t>ナド</t>
    </rPh>
    <rPh sb="149" eb="151">
      <t>ミナオ</t>
    </rPh>
    <rPh sb="156" eb="158">
      <t>ケントウ</t>
    </rPh>
    <rPh sb="159" eb="160">
      <t>スス</t>
    </rPh>
    <rPh sb="164" eb="1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</si>
</sst>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FF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57.1</c:v>
                </c:pt>
                <c:pt idx="1">
                  <c:v>53.6</c:v>
                </c:pt>
                <c:pt idx="2">
                  <c:v>51.2</c:v>
                </c:pt>
                <c:pt idx="3">
                  <c:v>32.799999999999997</c:v>
                </c:pt>
                <c:pt idx="4">
                  <c:v>107.6</c:v>
                </c:pt>
              </c:numCache>
            </c:numRef>
          </c:val>
          <c:extLst>
            <c:ext xmlns:c16="http://schemas.microsoft.com/office/drawing/2014/chart" uri="{C3380CC4-5D6E-409C-BE32-E72D297353CC}">
              <c16:uniqueId val="{00000000-1892-42C8-A61D-917D961CD4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1892-42C8-A61D-917D961CD4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387.7</c:v>
                </c:pt>
                <c:pt idx="1">
                  <c:v>263.2</c:v>
                </c:pt>
                <c:pt idx="2">
                  <c:v>140.6</c:v>
                </c:pt>
                <c:pt idx="3">
                  <c:v>52.9</c:v>
                </c:pt>
                <c:pt idx="4">
                  <c:v>18</c:v>
                </c:pt>
              </c:numCache>
            </c:numRef>
          </c:val>
          <c:extLst>
            <c:ext xmlns:c16="http://schemas.microsoft.com/office/drawing/2014/chart" uri="{C3380CC4-5D6E-409C-BE32-E72D297353CC}">
              <c16:uniqueId val="{00000000-FD85-4168-A98F-6B03D2A82A9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FD85-4168-A98F-6B03D2A82A9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283-402C-9F86-03A209B8AC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283-402C-9F86-03A209B8AC6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1F4-483D-BDBB-340B51A5E0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1F4-483D-BDBB-340B51A5E0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4.3</c:v>
                </c:pt>
                <c:pt idx="1">
                  <c:v>3.1</c:v>
                </c:pt>
                <c:pt idx="2">
                  <c:v>1.8</c:v>
                </c:pt>
                <c:pt idx="3">
                  <c:v>0.8</c:v>
                </c:pt>
                <c:pt idx="4">
                  <c:v>0</c:v>
                </c:pt>
              </c:numCache>
            </c:numRef>
          </c:val>
          <c:extLst>
            <c:ext xmlns:c16="http://schemas.microsoft.com/office/drawing/2014/chart" uri="{C3380CC4-5D6E-409C-BE32-E72D297353CC}">
              <c16:uniqueId val="{00000000-32A4-406B-A809-1203110CCB9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32A4-406B-A809-1203110CCB9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39</c:v>
                </c:pt>
                <c:pt idx="1">
                  <c:v>29</c:v>
                </c:pt>
                <c:pt idx="2">
                  <c:v>18</c:v>
                </c:pt>
                <c:pt idx="3">
                  <c:v>1038</c:v>
                </c:pt>
                <c:pt idx="4">
                  <c:v>0</c:v>
                </c:pt>
              </c:numCache>
            </c:numRef>
          </c:val>
          <c:extLst>
            <c:ext xmlns:c16="http://schemas.microsoft.com/office/drawing/2014/chart" uri="{C3380CC4-5D6E-409C-BE32-E72D297353CC}">
              <c16:uniqueId val="{00000000-A3FB-4FC3-9826-EC837D2FC8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A3FB-4FC3-9826-EC837D2FC82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79.3</c:v>
                </c:pt>
                <c:pt idx="1">
                  <c:v>79.8</c:v>
                </c:pt>
                <c:pt idx="2">
                  <c:v>82</c:v>
                </c:pt>
                <c:pt idx="3">
                  <c:v>50.9</c:v>
                </c:pt>
                <c:pt idx="4">
                  <c:v>58.2</c:v>
                </c:pt>
              </c:numCache>
            </c:numRef>
          </c:val>
          <c:extLst>
            <c:ext xmlns:c16="http://schemas.microsoft.com/office/drawing/2014/chart" uri="{C3380CC4-5D6E-409C-BE32-E72D297353CC}">
              <c16:uniqueId val="{00000000-1AB2-4E7D-90DB-D198A74A07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1AB2-4E7D-90DB-D198A74A07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50.7</c:v>
                </c:pt>
                <c:pt idx="1">
                  <c:v>43.5</c:v>
                </c:pt>
                <c:pt idx="2">
                  <c:v>37.1</c:v>
                </c:pt>
                <c:pt idx="3">
                  <c:v>5.5</c:v>
                </c:pt>
                <c:pt idx="4">
                  <c:v>13.7</c:v>
                </c:pt>
              </c:numCache>
            </c:numRef>
          </c:val>
          <c:extLst>
            <c:ext xmlns:c16="http://schemas.microsoft.com/office/drawing/2014/chart" uri="{C3380CC4-5D6E-409C-BE32-E72D297353CC}">
              <c16:uniqueId val="{00000000-FB0D-431F-A9EF-94817097DCC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B0D-431F-A9EF-94817097DCC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31324</c:v>
                </c:pt>
                <c:pt idx="1">
                  <c:v>25836</c:v>
                </c:pt>
                <c:pt idx="2">
                  <c:v>21080</c:v>
                </c:pt>
                <c:pt idx="3">
                  <c:v>-3282</c:v>
                </c:pt>
                <c:pt idx="4">
                  <c:v>3588</c:v>
                </c:pt>
              </c:numCache>
            </c:numRef>
          </c:val>
          <c:extLst>
            <c:ext xmlns:c16="http://schemas.microsoft.com/office/drawing/2014/chart" uri="{C3380CC4-5D6E-409C-BE32-E72D297353CC}">
              <c16:uniqueId val="{00000000-7D5D-4359-B497-0F05D255487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D5D-4359-B497-0F05D255487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row>
    <row r="3" spans="1:382" ht="9.75" customHeight="1" x14ac:dyDescent="0.15">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row>
    <row r="4" spans="1:382" ht="9.75" customHeight="1" x14ac:dyDescent="0.15">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1" t="str">
        <f>データ!H6&amp;"　"&amp;データ!I6</f>
        <v>茨城県水戸市　水戸市赤塚駅北口駐車場</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2"/>
      <c r="AQ7" s="120" t="s">
        <v>2</v>
      </c>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2"/>
      <c r="CF7" s="120" t="s">
        <v>3</v>
      </c>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2"/>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23" t="s">
        <v>5</v>
      </c>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2"/>
      <c r="GZ7" s="2"/>
      <c r="HA7" s="2"/>
      <c r="HB7" s="2"/>
      <c r="HC7" s="2"/>
      <c r="HD7" s="2"/>
      <c r="HE7" s="2"/>
      <c r="HF7" s="2"/>
      <c r="HG7" s="2"/>
      <c r="HH7" s="2"/>
      <c r="HI7" s="2"/>
      <c r="HJ7" s="2"/>
      <c r="HK7" s="2"/>
      <c r="HL7" s="2"/>
      <c r="HM7" s="2"/>
      <c r="HN7" s="2"/>
      <c r="HO7" s="2"/>
      <c r="HP7" s="2"/>
      <c r="HQ7" s="2"/>
      <c r="HR7" s="2"/>
      <c r="HS7" s="2"/>
      <c r="HT7" s="2"/>
      <c r="HU7" s="2"/>
      <c r="HV7" s="2"/>
      <c r="HW7" s="2"/>
      <c r="HX7" s="123" t="s">
        <v>6</v>
      </c>
      <c r="HY7" s="123"/>
      <c r="HZ7" s="123"/>
      <c r="IA7" s="123"/>
      <c r="IB7" s="123"/>
      <c r="IC7" s="123"/>
      <c r="ID7" s="123"/>
      <c r="IE7" s="123"/>
      <c r="IF7" s="123"/>
      <c r="IG7" s="123"/>
      <c r="IH7" s="123"/>
      <c r="II7" s="123"/>
      <c r="IJ7" s="123"/>
      <c r="IK7" s="123"/>
      <c r="IL7" s="123"/>
      <c r="IM7" s="123"/>
      <c r="IN7" s="123"/>
      <c r="IO7" s="123"/>
      <c r="IP7" s="123"/>
      <c r="IQ7" s="123"/>
      <c r="IR7" s="123"/>
      <c r="IS7" s="123"/>
      <c r="IT7" s="123"/>
      <c r="IU7" s="123"/>
      <c r="IV7" s="123"/>
      <c r="IW7" s="123"/>
      <c r="IX7" s="123"/>
      <c r="IY7" s="123"/>
      <c r="IZ7" s="123"/>
      <c r="JA7" s="123"/>
      <c r="JB7" s="123"/>
      <c r="JC7" s="123"/>
      <c r="JD7" s="123"/>
      <c r="JE7" s="123"/>
      <c r="JF7" s="123"/>
      <c r="JG7" s="123"/>
      <c r="JH7" s="123"/>
      <c r="JI7" s="123"/>
      <c r="JJ7" s="123"/>
      <c r="JK7" s="123"/>
      <c r="JL7" s="123"/>
      <c r="JM7" s="123"/>
      <c r="JN7" s="123"/>
      <c r="JO7" s="123"/>
      <c r="JP7" s="123"/>
      <c r="JQ7" s="123" t="s">
        <v>7</v>
      </c>
      <c r="JR7" s="123"/>
      <c r="JS7" s="123"/>
      <c r="JT7" s="123"/>
      <c r="JU7" s="123"/>
      <c r="JV7" s="123"/>
      <c r="JW7" s="123"/>
      <c r="JX7" s="123"/>
      <c r="JY7" s="123"/>
      <c r="JZ7" s="123"/>
      <c r="KA7" s="123"/>
      <c r="KB7" s="123"/>
      <c r="KC7" s="123"/>
      <c r="KD7" s="123"/>
      <c r="KE7" s="123"/>
      <c r="KF7" s="123"/>
      <c r="KG7" s="123"/>
      <c r="KH7" s="123"/>
      <c r="KI7" s="123"/>
      <c r="KJ7" s="123"/>
      <c r="KK7" s="123"/>
      <c r="KL7" s="123"/>
      <c r="KM7" s="123"/>
      <c r="KN7" s="123"/>
      <c r="KO7" s="123"/>
      <c r="KP7" s="123"/>
      <c r="KQ7" s="123"/>
      <c r="KR7" s="123"/>
      <c r="KS7" s="123"/>
      <c r="KT7" s="123"/>
      <c r="KU7" s="123"/>
      <c r="KV7" s="123"/>
      <c r="KW7" s="123"/>
      <c r="KX7" s="123"/>
      <c r="KY7" s="123"/>
      <c r="KZ7" s="123"/>
      <c r="LA7" s="123"/>
      <c r="LB7" s="123"/>
      <c r="LC7" s="123"/>
      <c r="LD7" s="123"/>
      <c r="LE7" s="123"/>
      <c r="LF7" s="123"/>
      <c r="LG7" s="123"/>
      <c r="LH7" s="123"/>
      <c r="LI7" s="123"/>
      <c r="LJ7" s="123" t="s">
        <v>8</v>
      </c>
      <c r="LK7" s="123"/>
      <c r="LL7" s="123"/>
      <c r="LM7" s="123"/>
      <c r="LN7" s="123"/>
      <c r="LO7" s="123"/>
      <c r="LP7" s="123"/>
      <c r="LQ7" s="123"/>
      <c r="LR7" s="123"/>
      <c r="LS7" s="123"/>
      <c r="LT7" s="123"/>
      <c r="LU7" s="123"/>
      <c r="LV7" s="123"/>
      <c r="LW7" s="123"/>
      <c r="LX7" s="123"/>
      <c r="LY7" s="123"/>
      <c r="LZ7" s="123"/>
      <c r="MA7" s="123"/>
      <c r="MB7" s="123"/>
      <c r="MC7" s="123"/>
      <c r="MD7" s="123"/>
      <c r="ME7" s="123"/>
      <c r="MF7" s="123"/>
      <c r="MG7" s="123"/>
      <c r="MH7" s="123"/>
      <c r="MI7" s="123"/>
      <c r="MJ7" s="123"/>
      <c r="MK7" s="123"/>
      <c r="ML7" s="123"/>
      <c r="MM7" s="123"/>
      <c r="MN7" s="123"/>
      <c r="MO7" s="123"/>
      <c r="MP7" s="123"/>
      <c r="MQ7" s="123"/>
      <c r="MR7" s="123"/>
      <c r="MS7" s="123"/>
      <c r="MT7" s="123"/>
      <c r="MU7" s="123"/>
      <c r="MV7" s="123"/>
      <c r="MW7" s="123"/>
      <c r="MX7" s="123"/>
      <c r="MY7" s="123"/>
      <c r="MZ7" s="123"/>
      <c r="NA7" s="123"/>
      <c r="NB7" s="123"/>
      <c r="NC7" s="3"/>
      <c r="ND7" s="133" t="s">
        <v>9</v>
      </c>
      <c r="NE7" s="134"/>
      <c r="NF7" s="134"/>
      <c r="NG7" s="134"/>
      <c r="NH7" s="134"/>
      <c r="NI7" s="134"/>
      <c r="NJ7" s="134"/>
      <c r="NK7" s="134"/>
      <c r="NL7" s="134"/>
      <c r="NM7" s="134"/>
      <c r="NN7" s="134"/>
      <c r="NO7" s="134"/>
      <c r="NP7" s="134"/>
      <c r="NQ7" s="135"/>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01" t="str">
        <f>データ!M7</f>
        <v>Ａ１Ｂ１</v>
      </c>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t="str">
        <f>データ!N7</f>
        <v>非設置</v>
      </c>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2"/>
      <c r="GZ8" s="2"/>
      <c r="HA8" s="2"/>
      <c r="HB8" s="2"/>
      <c r="HC8" s="2"/>
      <c r="HD8" s="2"/>
      <c r="HE8" s="2"/>
      <c r="HF8" s="2"/>
      <c r="HG8" s="2"/>
      <c r="HH8" s="2"/>
      <c r="HI8" s="2"/>
      <c r="HJ8" s="2"/>
      <c r="HK8" s="2"/>
      <c r="HL8" s="2"/>
      <c r="HM8" s="2"/>
      <c r="HN8" s="2"/>
      <c r="HO8" s="2"/>
      <c r="HP8" s="2"/>
      <c r="HQ8" s="2"/>
      <c r="HR8" s="2"/>
      <c r="HS8" s="2"/>
      <c r="HT8" s="2"/>
      <c r="HU8" s="2"/>
      <c r="HV8" s="2"/>
      <c r="HW8" s="2"/>
      <c r="HX8" s="101" t="str">
        <f>データ!S7</f>
        <v>駅</v>
      </c>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c r="IW8" s="101"/>
      <c r="IX8" s="101"/>
      <c r="IY8" s="101"/>
      <c r="IZ8" s="101"/>
      <c r="JA8" s="101"/>
      <c r="JB8" s="101"/>
      <c r="JC8" s="101"/>
      <c r="JD8" s="101"/>
      <c r="JE8" s="101"/>
      <c r="JF8" s="101"/>
      <c r="JG8" s="101"/>
      <c r="JH8" s="101"/>
      <c r="JI8" s="101"/>
      <c r="JJ8" s="101"/>
      <c r="JK8" s="101"/>
      <c r="JL8" s="101"/>
      <c r="JM8" s="101"/>
      <c r="JN8" s="101"/>
      <c r="JO8" s="101"/>
      <c r="JP8" s="101"/>
      <c r="JQ8" s="101" t="str">
        <f>データ!T7</f>
        <v>無</v>
      </c>
      <c r="JR8" s="101"/>
      <c r="JS8" s="101"/>
      <c r="JT8" s="101"/>
      <c r="JU8" s="101"/>
      <c r="JV8" s="101"/>
      <c r="JW8" s="101"/>
      <c r="JX8" s="101"/>
      <c r="JY8" s="101"/>
      <c r="JZ8" s="101"/>
      <c r="KA8" s="101"/>
      <c r="KB8" s="101"/>
      <c r="KC8" s="101"/>
      <c r="KD8" s="101"/>
      <c r="KE8" s="101"/>
      <c r="KF8" s="101"/>
      <c r="KG8" s="101"/>
      <c r="KH8" s="101"/>
      <c r="KI8" s="101"/>
      <c r="KJ8" s="101"/>
      <c r="KK8" s="101"/>
      <c r="KL8" s="101"/>
      <c r="KM8" s="101"/>
      <c r="KN8" s="101"/>
      <c r="KO8" s="101"/>
      <c r="KP8" s="101"/>
      <c r="KQ8" s="101"/>
      <c r="KR8" s="101"/>
      <c r="KS8" s="101"/>
      <c r="KT8" s="101"/>
      <c r="KU8" s="101"/>
      <c r="KV8" s="101"/>
      <c r="KW8" s="101"/>
      <c r="KX8" s="101"/>
      <c r="KY8" s="101"/>
      <c r="KZ8" s="101"/>
      <c r="LA8" s="101"/>
      <c r="LB8" s="101"/>
      <c r="LC8" s="101"/>
      <c r="LD8" s="101"/>
      <c r="LE8" s="101"/>
      <c r="LF8" s="101"/>
      <c r="LG8" s="101"/>
      <c r="LH8" s="101"/>
      <c r="LI8" s="101"/>
      <c r="LJ8" s="117">
        <f>データ!U7</f>
        <v>13211</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8" t="s">
        <v>10</v>
      </c>
      <c r="NE8" s="129"/>
      <c r="NF8" s="118" t="s">
        <v>11</v>
      </c>
      <c r="NG8" s="118"/>
      <c r="NH8" s="118"/>
      <c r="NI8" s="118"/>
      <c r="NJ8" s="118"/>
      <c r="NK8" s="118"/>
      <c r="NL8" s="118"/>
      <c r="NM8" s="118"/>
      <c r="NN8" s="118"/>
      <c r="NO8" s="118"/>
      <c r="NP8" s="118"/>
      <c r="NQ8" s="119"/>
    </row>
    <row r="9" spans="1:382"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2"/>
      <c r="AQ9" s="120" t="s">
        <v>13</v>
      </c>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2"/>
      <c r="CF9" s="120" t="s">
        <v>14</v>
      </c>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2"/>
      <c r="DU9" s="123" t="s">
        <v>15</v>
      </c>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3" t="s">
        <v>16</v>
      </c>
      <c r="HY9" s="123"/>
      <c r="HZ9" s="123"/>
      <c r="IA9" s="123"/>
      <c r="IB9" s="123"/>
      <c r="IC9" s="123"/>
      <c r="ID9" s="123"/>
      <c r="IE9" s="123"/>
      <c r="IF9" s="123"/>
      <c r="IG9" s="123"/>
      <c r="IH9" s="123"/>
      <c r="II9" s="123"/>
      <c r="IJ9" s="123"/>
      <c r="IK9" s="123"/>
      <c r="IL9" s="123"/>
      <c r="IM9" s="123"/>
      <c r="IN9" s="123"/>
      <c r="IO9" s="123"/>
      <c r="IP9" s="123"/>
      <c r="IQ9" s="123"/>
      <c r="IR9" s="123"/>
      <c r="IS9" s="123"/>
      <c r="IT9" s="123"/>
      <c r="IU9" s="123"/>
      <c r="IV9" s="123"/>
      <c r="IW9" s="123"/>
      <c r="IX9" s="123"/>
      <c r="IY9" s="123"/>
      <c r="IZ9" s="123"/>
      <c r="JA9" s="123"/>
      <c r="JB9" s="123"/>
      <c r="JC9" s="123"/>
      <c r="JD9" s="123"/>
      <c r="JE9" s="123"/>
      <c r="JF9" s="123"/>
      <c r="JG9" s="123"/>
      <c r="JH9" s="123"/>
      <c r="JI9" s="123"/>
      <c r="JJ9" s="123"/>
      <c r="JK9" s="123"/>
      <c r="JL9" s="123"/>
      <c r="JM9" s="123"/>
      <c r="JN9" s="123"/>
      <c r="JO9" s="123"/>
      <c r="JP9" s="123"/>
      <c r="JQ9" s="123" t="s">
        <v>17</v>
      </c>
      <c r="JR9" s="123"/>
      <c r="JS9" s="123"/>
      <c r="JT9" s="123"/>
      <c r="JU9" s="123"/>
      <c r="JV9" s="123"/>
      <c r="JW9" s="123"/>
      <c r="JX9" s="123"/>
      <c r="JY9" s="123"/>
      <c r="JZ9" s="123"/>
      <c r="KA9" s="123"/>
      <c r="KB9" s="123"/>
      <c r="KC9" s="123"/>
      <c r="KD9" s="123"/>
      <c r="KE9" s="123"/>
      <c r="KF9" s="123"/>
      <c r="KG9" s="123"/>
      <c r="KH9" s="123"/>
      <c r="KI9" s="123"/>
      <c r="KJ9" s="123"/>
      <c r="KK9" s="123"/>
      <c r="KL9" s="123"/>
      <c r="KM9" s="123"/>
      <c r="KN9" s="123"/>
      <c r="KO9" s="123"/>
      <c r="KP9" s="123"/>
      <c r="KQ9" s="123"/>
      <c r="KR9" s="123"/>
      <c r="KS9" s="123"/>
      <c r="KT9" s="123"/>
      <c r="KU9" s="123"/>
      <c r="KV9" s="123"/>
      <c r="KW9" s="123"/>
      <c r="KX9" s="123"/>
      <c r="KY9" s="123"/>
      <c r="KZ9" s="123"/>
      <c r="LA9" s="123"/>
      <c r="LB9" s="123"/>
      <c r="LC9" s="123"/>
      <c r="LD9" s="123"/>
      <c r="LE9" s="123"/>
      <c r="LF9" s="123"/>
      <c r="LG9" s="123"/>
      <c r="LH9" s="123"/>
      <c r="LI9" s="123"/>
      <c r="LJ9" s="123" t="s">
        <v>18</v>
      </c>
      <c r="LK9" s="123"/>
      <c r="LL9" s="123"/>
      <c r="LM9" s="123"/>
      <c r="LN9" s="123"/>
      <c r="LO9" s="123"/>
      <c r="LP9" s="123"/>
      <c r="LQ9" s="123"/>
      <c r="LR9" s="123"/>
      <c r="LS9" s="123"/>
      <c r="LT9" s="123"/>
      <c r="LU9" s="123"/>
      <c r="LV9" s="123"/>
      <c r="LW9" s="123"/>
      <c r="LX9" s="123"/>
      <c r="LY9" s="123"/>
      <c r="LZ9" s="123"/>
      <c r="MA9" s="123"/>
      <c r="MB9" s="123"/>
      <c r="MC9" s="123"/>
      <c r="MD9" s="123"/>
      <c r="ME9" s="123"/>
      <c r="MF9" s="123"/>
      <c r="MG9" s="123"/>
      <c r="MH9" s="123"/>
      <c r="MI9" s="123"/>
      <c r="MJ9" s="123"/>
      <c r="MK9" s="123"/>
      <c r="ML9" s="123"/>
      <c r="MM9" s="123"/>
      <c r="MN9" s="123"/>
      <c r="MO9" s="123"/>
      <c r="MP9" s="123"/>
      <c r="MQ9" s="123"/>
      <c r="MR9" s="123"/>
      <c r="MS9" s="123"/>
      <c r="MT9" s="123"/>
      <c r="MU9" s="123"/>
      <c r="MV9" s="123"/>
      <c r="MW9" s="123"/>
      <c r="MX9" s="123"/>
      <c r="MY9" s="123"/>
      <c r="MZ9" s="123"/>
      <c r="NA9" s="123"/>
      <c r="NB9" s="123"/>
      <c r="NC9" s="3"/>
      <c r="ND9" s="124" t="s">
        <v>19</v>
      </c>
      <c r="NE9" s="125"/>
      <c r="NF9" s="126" t="s">
        <v>20</v>
      </c>
      <c r="NG9" s="126"/>
      <c r="NH9" s="126"/>
      <c r="NI9" s="126"/>
      <c r="NJ9" s="126"/>
      <c r="NK9" s="126"/>
      <c r="NL9" s="126"/>
      <c r="NM9" s="126"/>
      <c r="NN9" s="126"/>
      <c r="NO9" s="126"/>
      <c r="NP9" s="126"/>
      <c r="NQ9" s="127"/>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119</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21</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7">
        <f>データ!V7</f>
        <v>521</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200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01" t="str">
        <f>データ!X7</f>
        <v>代行制</v>
      </c>
      <c r="LK10" s="101"/>
      <c r="LL10" s="101"/>
      <c r="LM10" s="101"/>
      <c r="LN10" s="101"/>
      <c r="LO10" s="101"/>
      <c r="LP10" s="101"/>
      <c r="LQ10" s="101"/>
      <c r="LR10" s="101"/>
      <c r="LS10" s="101"/>
      <c r="LT10" s="101"/>
      <c r="LU10" s="101"/>
      <c r="LV10" s="101"/>
      <c r="LW10" s="101"/>
      <c r="LX10" s="101"/>
      <c r="LY10" s="101"/>
      <c r="LZ10" s="101"/>
      <c r="MA10" s="101"/>
      <c r="MB10" s="101"/>
      <c r="MC10" s="101"/>
      <c r="MD10" s="101"/>
      <c r="ME10" s="101"/>
      <c r="MF10" s="101"/>
      <c r="MG10" s="101"/>
      <c r="MH10" s="101"/>
      <c r="MI10" s="101"/>
      <c r="MJ10" s="101"/>
      <c r="MK10" s="101"/>
      <c r="ML10" s="101"/>
      <c r="MM10" s="101"/>
      <c r="MN10" s="101"/>
      <c r="MO10" s="101"/>
      <c r="MP10" s="101"/>
      <c r="MQ10" s="101"/>
      <c r="MR10" s="101"/>
      <c r="MS10" s="101"/>
      <c r="MT10" s="101"/>
      <c r="MU10" s="101"/>
      <c r="MV10" s="101"/>
      <c r="MW10" s="101"/>
      <c r="MX10" s="101"/>
      <c r="MY10" s="101"/>
      <c r="MZ10" s="101"/>
      <c r="NA10" s="101"/>
      <c r="NB10" s="101"/>
      <c r="NC10" s="2"/>
      <c r="ND10" s="102" t="s">
        <v>21</v>
      </c>
      <c r="NE10" s="103"/>
      <c r="NF10" s="104" t="s">
        <v>22</v>
      </c>
      <c r="NG10" s="104"/>
      <c r="NH10" s="104"/>
      <c r="NI10" s="104"/>
      <c r="NJ10" s="104"/>
      <c r="NK10" s="104"/>
      <c r="NL10" s="104"/>
      <c r="NM10" s="104"/>
      <c r="NN10" s="104"/>
      <c r="NO10" s="104"/>
      <c r="NP10" s="104"/>
      <c r="NQ10" s="105"/>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6" t="s">
        <v>23</v>
      </c>
      <c r="NE11" s="106"/>
      <c r="NF11" s="106"/>
      <c r="NG11" s="106"/>
      <c r="NH11" s="106"/>
      <c r="NI11" s="106"/>
      <c r="NJ11" s="106"/>
      <c r="NK11" s="106"/>
      <c r="NL11" s="106"/>
      <c r="NM11" s="106"/>
      <c r="NN11" s="106"/>
      <c r="NO11" s="106"/>
      <c r="NP11" s="106"/>
      <c r="NQ11" s="106"/>
      <c r="NR11" s="106"/>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6"/>
      <c r="NE12" s="106"/>
      <c r="NF12" s="106"/>
      <c r="NG12" s="106"/>
      <c r="NH12" s="106"/>
      <c r="NI12" s="106"/>
      <c r="NJ12" s="106"/>
      <c r="NK12" s="106"/>
      <c r="NL12" s="106"/>
      <c r="NM12" s="106"/>
      <c r="NN12" s="106"/>
      <c r="NO12" s="106"/>
      <c r="NP12" s="106"/>
      <c r="NQ12" s="106"/>
      <c r="NR12" s="10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7"/>
      <c r="NE13" s="107"/>
      <c r="NF13" s="107"/>
      <c r="NG13" s="107"/>
      <c r="NH13" s="107"/>
      <c r="NI13" s="107"/>
      <c r="NJ13" s="107"/>
      <c r="NK13" s="107"/>
      <c r="NL13" s="107"/>
      <c r="NM13" s="107"/>
      <c r="NN13" s="107"/>
      <c r="NO13" s="107"/>
      <c r="NP13" s="107"/>
      <c r="NQ13" s="107"/>
      <c r="NR13" s="107"/>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57.1</v>
      </c>
      <c r="V31" s="98"/>
      <c r="W31" s="98"/>
      <c r="X31" s="98"/>
      <c r="Y31" s="98"/>
      <c r="Z31" s="98"/>
      <c r="AA31" s="98"/>
      <c r="AB31" s="98"/>
      <c r="AC31" s="98"/>
      <c r="AD31" s="98"/>
      <c r="AE31" s="98"/>
      <c r="AF31" s="98"/>
      <c r="AG31" s="98"/>
      <c r="AH31" s="98"/>
      <c r="AI31" s="98"/>
      <c r="AJ31" s="98"/>
      <c r="AK31" s="98"/>
      <c r="AL31" s="98"/>
      <c r="AM31" s="98"/>
      <c r="AN31" s="98">
        <f>データ!Z7</f>
        <v>53.6</v>
      </c>
      <c r="AO31" s="98"/>
      <c r="AP31" s="98"/>
      <c r="AQ31" s="98"/>
      <c r="AR31" s="98"/>
      <c r="AS31" s="98"/>
      <c r="AT31" s="98"/>
      <c r="AU31" s="98"/>
      <c r="AV31" s="98"/>
      <c r="AW31" s="98"/>
      <c r="AX31" s="98"/>
      <c r="AY31" s="98"/>
      <c r="AZ31" s="98"/>
      <c r="BA31" s="98"/>
      <c r="BB31" s="98"/>
      <c r="BC31" s="98"/>
      <c r="BD31" s="98"/>
      <c r="BE31" s="98"/>
      <c r="BF31" s="98"/>
      <c r="BG31" s="98">
        <f>データ!AA7</f>
        <v>51.2</v>
      </c>
      <c r="BH31" s="98"/>
      <c r="BI31" s="98"/>
      <c r="BJ31" s="98"/>
      <c r="BK31" s="98"/>
      <c r="BL31" s="98"/>
      <c r="BM31" s="98"/>
      <c r="BN31" s="98"/>
      <c r="BO31" s="98"/>
      <c r="BP31" s="98"/>
      <c r="BQ31" s="98"/>
      <c r="BR31" s="98"/>
      <c r="BS31" s="98"/>
      <c r="BT31" s="98"/>
      <c r="BU31" s="98"/>
      <c r="BV31" s="98"/>
      <c r="BW31" s="98"/>
      <c r="BX31" s="98"/>
      <c r="BY31" s="98"/>
      <c r="BZ31" s="98">
        <f>データ!AB7</f>
        <v>32.799999999999997</v>
      </c>
      <c r="CA31" s="98"/>
      <c r="CB31" s="98"/>
      <c r="CC31" s="98"/>
      <c r="CD31" s="98"/>
      <c r="CE31" s="98"/>
      <c r="CF31" s="98"/>
      <c r="CG31" s="98"/>
      <c r="CH31" s="98"/>
      <c r="CI31" s="98"/>
      <c r="CJ31" s="98"/>
      <c r="CK31" s="98"/>
      <c r="CL31" s="98"/>
      <c r="CM31" s="98"/>
      <c r="CN31" s="98"/>
      <c r="CO31" s="98"/>
      <c r="CP31" s="98"/>
      <c r="CQ31" s="98"/>
      <c r="CR31" s="98"/>
      <c r="CS31" s="98">
        <f>データ!AC7</f>
        <v>107.6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4.3</v>
      </c>
      <c r="EM31" s="98"/>
      <c r="EN31" s="98"/>
      <c r="EO31" s="98"/>
      <c r="EP31" s="98"/>
      <c r="EQ31" s="98"/>
      <c r="ER31" s="98"/>
      <c r="ES31" s="98"/>
      <c r="ET31" s="98"/>
      <c r="EU31" s="98"/>
      <c r="EV31" s="98"/>
      <c r="EW31" s="98"/>
      <c r="EX31" s="98"/>
      <c r="EY31" s="98"/>
      <c r="EZ31" s="98"/>
      <c r="FA31" s="98"/>
      <c r="FB31" s="98"/>
      <c r="FC31" s="98"/>
      <c r="FD31" s="98"/>
      <c r="FE31" s="98">
        <f>データ!AK7</f>
        <v>3.1</v>
      </c>
      <c r="FF31" s="98"/>
      <c r="FG31" s="98"/>
      <c r="FH31" s="98"/>
      <c r="FI31" s="98"/>
      <c r="FJ31" s="98"/>
      <c r="FK31" s="98"/>
      <c r="FL31" s="98"/>
      <c r="FM31" s="98"/>
      <c r="FN31" s="98"/>
      <c r="FO31" s="98"/>
      <c r="FP31" s="98"/>
      <c r="FQ31" s="98"/>
      <c r="FR31" s="98"/>
      <c r="FS31" s="98"/>
      <c r="FT31" s="98"/>
      <c r="FU31" s="98"/>
      <c r="FV31" s="98"/>
      <c r="FW31" s="98"/>
      <c r="FX31" s="98">
        <f>データ!AL7</f>
        <v>1.8</v>
      </c>
      <c r="FY31" s="98"/>
      <c r="FZ31" s="98"/>
      <c r="GA31" s="98"/>
      <c r="GB31" s="98"/>
      <c r="GC31" s="98"/>
      <c r="GD31" s="98"/>
      <c r="GE31" s="98"/>
      <c r="GF31" s="98"/>
      <c r="GG31" s="98"/>
      <c r="GH31" s="98"/>
      <c r="GI31" s="98"/>
      <c r="GJ31" s="98"/>
      <c r="GK31" s="98"/>
      <c r="GL31" s="98"/>
      <c r="GM31" s="98"/>
      <c r="GN31" s="98"/>
      <c r="GO31" s="98"/>
      <c r="GP31" s="98"/>
      <c r="GQ31" s="98">
        <f>データ!AM7</f>
        <v>0.8</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79.3</v>
      </c>
      <c r="JD31" s="67"/>
      <c r="JE31" s="67"/>
      <c r="JF31" s="67"/>
      <c r="JG31" s="67"/>
      <c r="JH31" s="67"/>
      <c r="JI31" s="67"/>
      <c r="JJ31" s="67"/>
      <c r="JK31" s="67"/>
      <c r="JL31" s="67"/>
      <c r="JM31" s="67"/>
      <c r="JN31" s="67"/>
      <c r="JO31" s="67"/>
      <c r="JP31" s="67"/>
      <c r="JQ31" s="67"/>
      <c r="JR31" s="67"/>
      <c r="JS31" s="67"/>
      <c r="JT31" s="67"/>
      <c r="JU31" s="68"/>
      <c r="JV31" s="66">
        <f>データ!DL7</f>
        <v>79.8</v>
      </c>
      <c r="JW31" s="67"/>
      <c r="JX31" s="67"/>
      <c r="JY31" s="67"/>
      <c r="JZ31" s="67"/>
      <c r="KA31" s="67"/>
      <c r="KB31" s="67"/>
      <c r="KC31" s="67"/>
      <c r="KD31" s="67"/>
      <c r="KE31" s="67"/>
      <c r="KF31" s="67"/>
      <c r="KG31" s="67"/>
      <c r="KH31" s="67"/>
      <c r="KI31" s="67"/>
      <c r="KJ31" s="67"/>
      <c r="KK31" s="67"/>
      <c r="KL31" s="67"/>
      <c r="KM31" s="67"/>
      <c r="KN31" s="68"/>
      <c r="KO31" s="66">
        <f>データ!DM7</f>
        <v>82</v>
      </c>
      <c r="KP31" s="67"/>
      <c r="KQ31" s="67"/>
      <c r="KR31" s="67"/>
      <c r="KS31" s="67"/>
      <c r="KT31" s="67"/>
      <c r="KU31" s="67"/>
      <c r="KV31" s="67"/>
      <c r="KW31" s="67"/>
      <c r="KX31" s="67"/>
      <c r="KY31" s="67"/>
      <c r="KZ31" s="67"/>
      <c r="LA31" s="67"/>
      <c r="LB31" s="67"/>
      <c r="LC31" s="67"/>
      <c r="LD31" s="67"/>
      <c r="LE31" s="67"/>
      <c r="LF31" s="67"/>
      <c r="LG31" s="68"/>
      <c r="LH31" s="66">
        <f>データ!DN7</f>
        <v>50.9</v>
      </c>
      <c r="LI31" s="67"/>
      <c r="LJ31" s="67"/>
      <c r="LK31" s="67"/>
      <c r="LL31" s="67"/>
      <c r="LM31" s="67"/>
      <c r="LN31" s="67"/>
      <c r="LO31" s="67"/>
      <c r="LP31" s="67"/>
      <c r="LQ31" s="67"/>
      <c r="LR31" s="67"/>
      <c r="LS31" s="67"/>
      <c r="LT31" s="67"/>
      <c r="LU31" s="67"/>
      <c r="LV31" s="67"/>
      <c r="LW31" s="67"/>
      <c r="LX31" s="67"/>
      <c r="LY31" s="67"/>
      <c r="LZ31" s="68"/>
      <c r="MA31" s="66">
        <f>データ!DO7</f>
        <v>58.2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39</v>
      </c>
      <c r="V52" s="97"/>
      <c r="W52" s="97"/>
      <c r="X52" s="97"/>
      <c r="Y52" s="97"/>
      <c r="Z52" s="97"/>
      <c r="AA52" s="97"/>
      <c r="AB52" s="97"/>
      <c r="AC52" s="97"/>
      <c r="AD52" s="97"/>
      <c r="AE52" s="97"/>
      <c r="AF52" s="97"/>
      <c r="AG52" s="97"/>
      <c r="AH52" s="97"/>
      <c r="AI52" s="97"/>
      <c r="AJ52" s="97"/>
      <c r="AK52" s="97"/>
      <c r="AL52" s="97"/>
      <c r="AM52" s="97"/>
      <c r="AN52" s="97">
        <f>データ!AV7</f>
        <v>29</v>
      </c>
      <c r="AO52" s="97"/>
      <c r="AP52" s="97"/>
      <c r="AQ52" s="97"/>
      <c r="AR52" s="97"/>
      <c r="AS52" s="97"/>
      <c r="AT52" s="97"/>
      <c r="AU52" s="97"/>
      <c r="AV52" s="97"/>
      <c r="AW52" s="97"/>
      <c r="AX52" s="97"/>
      <c r="AY52" s="97"/>
      <c r="AZ52" s="97"/>
      <c r="BA52" s="97"/>
      <c r="BB52" s="97"/>
      <c r="BC52" s="97"/>
      <c r="BD52" s="97"/>
      <c r="BE52" s="97"/>
      <c r="BF52" s="97"/>
      <c r="BG52" s="97">
        <f>データ!AW7</f>
        <v>18</v>
      </c>
      <c r="BH52" s="97"/>
      <c r="BI52" s="97"/>
      <c r="BJ52" s="97"/>
      <c r="BK52" s="97"/>
      <c r="BL52" s="97"/>
      <c r="BM52" s="97"/>
      <c r="BN52" s="97"/>
      <c r="BO52" s="97"/>
      <c r="BP52" s="97"/>
      <c r="BQ52" s="97"/>
      <c r="BR52" s="97"/>
      <c r="BS52" s="97"/>
      <c r="BT52" s="97"/>
      <c r="BU52" s="97"/>
      <c r="BV52" s="97"/>
      <c r="BW52" s="97"/>
      <c r="BX52" s="97"/>
      <c r="BY52" s="97"/>
      <c r="BZ52" s="97">
        <f>データ!AX7</f>
        <v>1038</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50.7</v>
      </c>
      <c r="EM52" s="98"/>
      <c r="EN52" s="98"/>
      <c r="EO52" s="98"/>
      <c r="EP52" s="98"/>
      <c r="EQ52" s="98"/>
      <c r="ER52" s="98"/>
      <c r="ES52" s="98"/>
      <c r="ET52" s="98"/>
      <c r="EU52" s="98"/>
      <c r="EV52" s="98"/>
      <c r="EW52" s="98"/>
      <c r="EX52" s="98"/>
      <c r="EY52" s="98"/>
      <c r="EZ52" s="98"/>
      <c r="FA52" s="98"/>
      <c r="FB52" s="98"/>
      <c r="FC52" s="98"/>
      <c r="FD52" s="98"/>
      <c r="FE52" s="98">
        <f>データ!BG7</f>
        <v>43.5</v>
      </c>
      <c r="FF52" s="98"/>
      <c r="FG52" s="98"/>
      <c r="FH52" s="98"/>
      <c r="FI52" s="98"/>
      <c r="FJ52" s="98"/>
      <c r="FK52" s="98"/>
      <c r="FL52" s="98"/>
      <c r="FM52" s="98"/>
      <c r="FN52" s="98"/>
      <c r="FO52" s="98"/>
      <c r="FP52" s="98"/>
      <c r="FQ52" s="98"/>
      <c r="FR52" s="98"/>
      <c r="FS52" s="98"/>
      <c r="FT52" s="98"/>
      <c r="FU52" s="98"/>
      <c r="FV52" s="98"/>
      <c r="FW52" s="98"/>
      <c r="FX52" s="98">
        <f>データ!BH7</f>
        <v>37.1</v>
      </c>
      <c r="FY52" s="98"/>
      <c r="FZ52" s="98"/>
      <c r="GA52" s="98"/>
      <c r="GB52" s="98"/>
      <c r="GC52" s="98"/>
      <c r="GD52" s="98"/>
      <c r="GE52" s="98"/>
      <c r="GF52" s="98"/>
      <c r="GG52" s="98"/>
      <c r="GH52" s="98"/>
      <c r="GI52" s="98"/>
      <c r="GJ52" s="98"/>
      <c r="GK52" s="98"/>
      <c r="GL52" s="98"/>
      <c r="GM52" s="98"/>
      <c r="GN52" s="98"/>
      <c r="GO52" s="98"/>
      <c r="GP52" s="98"/>
      <c r="GQ52" s="98">
        <f>データ!BI7</f>
        <v>5.5</v>
      </c>
      <c r="GR52" s="98"/>
      <c r="GS52" s="98"/>
      <c r="GT52" s="98"/>
      <c r="GU52" s="98"/>
      <c r="GV52" s="98"/>
      <c r="GW52" s="98"/>
      <c r="GX52" s="98"/>
      <c r="GY52" s="98"/>
      <c r="GZ52" s="98"/>
      <c r="HA52" s="98"/>
      <c r="HB52" s="98"/>
      <c r="HC52" s="98"/>
      <c r="HD52" s="98"/>
      <c r="HE52" s="98"/>
      <c r="HF52" s="98"/>
      <c r="HG52" s="98"/>
      <c r="HH52" s="98"/>
      <c r="HI52" s="98"/>
      <c r="HJ52" s="98">
        <f>データ!BJ7</f>
        <v>13.7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31324</v>
      </c>
      <c r="JD52" s="97"/>
      <c r="JE52" s="97"/>
      <c r="JF52" s="97"/>
      <c r="JG52" s="97"/>
      <c r="JH52" s="97"/>
      <c r="JI52" s="97"/>
      <c r="JJ52" s="97"/>
      <c r="JK52" s="97"/>
      <c r="JL52" s="97"/>
      <c r="JM52" s="97"/>
      <c r="JN52" s="97"/>
      <c r="JO52" s="97"/>
      <c r="JP52" s="97"/>
      <c r="JQ52" s="97"/>
      <c r="JR52" s="97"/>
      <c r="JS52" s="97"/>
      <c r="JT52" s="97"/>
      <c r="JU52" s="97"/>
      <c r="JV52" s="97">
        <f>データ!BR7</f>
        <v>25836</v>
      </c>
      <c r="JW52" s="97"/>
      <c r="JX52" s="97"/>
      <c r="JY52" s="97"/>
      <c r="JZ52" s="97"/>
      <c r="KA52" s="97"/>
      <c r="KB52" s="97"/>
      <c r="KC52" s="97"/>
      <c r="KD52" s="97"/>
      <c r="KE52" s="97"/>
      <c r="KF52" s="97"/>
      <c r="KG52" s="97"/>
      <c r="KH52" s="97"/>
      <c r="KI52" s="97"/>
      <c r="KJ52" s="97"/>
      <c r="KK52" s="97"/>
      <c r="KL52" s="97"/>
      <c r="KM52" s="97"/>
      <c r="KN52" s="97"/>
      <c r="KO52" s="97">
        <f>データ!BS7</f>
        <v>21080</v>
      </c>
      <c r="KP52" s="97"/>
      <c r="KQ52" s="97"/>
      <c r="KR52" s="97"/>
      <c r="KS52" s="97"/>
      <c r="KT52" s="97"/>
      <c r="KU52" s="97"/>
      <c r="KV52" s="97"/>
      <c r="KW52" s="97"/>
      <c r="KX52" s="97"/>
      <c r="KY52" s="97"/>
      <c r="KZ52" s="97"/>
      <c r="LA52" s="97"/>
      <c r="LB52" s="97"/>
      <c r="LC52" s="97"/>
      <c r="LD52" s="97"/>
      <c r="LE52" s="97"/>
      <c r="LF52" s="97"/>
      <c r="LG52" s="97"/>
      <c r="LH52" s="97">
        <f>データ!BT7</f>
        <v>-3282</v>
      </c>
      <c r="LI52" s="97"/>
      <c r="LJ52" s="97"/>
      <c r="LK52" s="97"/>
      <c r="LL52" s="97"/>
      <c r="LM52" s="97"/>
      <c r="LN52" s="97"/>
      <c r="LO52" s="97"/>
      <c r="LP52" s="97"/>
      <c r="LQ52" s="97"/>
      <c r="LR52" s="97"/>
      <c r="LS52" s="97"/>
      <c r="LT52" s="97"/>
      <c r="LU52" s="97"/>
      <c r="LV52" s="97"/>
      <c r="LW52" s="97"/>
      <c r="LX52" s="97"/>
      <c r="LY52" s="97"/>
      <c r="LZ52" s="97"/>
      <c r="MA52" s="97">
        <f>データ!BU7</f>
        <v>3588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378000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387.7</v>
      </c>
      <c r="KB77" s="67"/>
      <c r="KC77" s="67"/>
      <c r="KD77" s="67"/>
      <c r="KE77" s="67"/>
      <c r="KF77" s="67"/>
      <c r="KG77" s="67"/>
      <c r="KH77" s="67"/>
      <c r="KI77" s="67"/>
      <c r="KJ77" s="67"/>
      <c r="KK77" s="67"/>
      <c r="KL77" s="67"/>
      <c r="KM77" s="67"/>
      <c r="KN77" s="67"/>
      <c r="KO77" s="68"/>
      <c r="KP77" s="66">
        <f>データ!DA7</f>
        <v>263.2</v>
      </c>
      <c r="KQ77" s="67"/>
      <c r="KR77" s="67"/>
      <c r="KS77" s="67"/>
      <c r="KT77" s="67"/>
      <c r="KU77" s="67"/>
      <c r="KV77" s="67"/>
      <c r="KW77" s="67"/>
      <c r="KX77" s="67"/>
      <c r="KY77" s="67"/>
      <c r="KZ77" s="67"/>
      <c r="LA77" s="67"/>
      <c r="LB77" s="67"/>
      <c r="LC77" s="67"/>
      <c r="LD77" s="68"/>
      <c r="LE77" s="66">
        <f>データ!DB7</f>
        <v>140.6</v>
      </c>
      <c r="LF77" s="67"/>
      <c r="LG77" s="67"/>
      <c r="LH77" s="67"/>
      <c r="LI77" s="67"/>
      <c r="LJ77" s="67"/>
      <c r="LK77" s="67"/>
      <c r="LL77" s="67"/>
      <c r="LM77" s="67"/>
      <c r="LN77" s="67"/>
      <c r="LO77" s="67"/>
      <c r="LP77" s="67"/>
      <c r="LQ77" s="67"/>
      <c r="LR77" s="67"/>
      <c r="LS77" s="68"/>
      <c r="LT77" s="66">
        <f>データ!DC7</f>
        <v>52.9</v>
      </c>
      <c r="LU77" s="67"/>
      <c r="LV77" s="67"/>
      <c r="LW77" s="67"/>
      <c r="LX77" s="67"/>
      <c r="LY77" s="67"/>
      <c r="LZ77" s="67"/>
      <c r="MA77" s="67"/>
      <c r="MB77" s="67"/>
      <c r="MC77" s="67"/>
      <c r="MD77" s="67"/>
      <c r="ME77" s="67"/>
      <c r="MF77" s="67"/>
      <c r="MG77" s="67"/>
      <c r="MH77" s="68"/>
      <c r="MI77" s="66">
        <f>データ!DD7</f>
        <v>18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ppmyqvKDqapKznNJK+qU5YxC39lKqlkXZ1Mrzv5BUH4GelOD5NnxsJKKcvCM/pg1qQ1tp2lYOVSZj/Qn02Q8A==" saltValue="o6pcZdEr/3NqrgvBVXAaw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1"/>
      <c r="I4" s="142"/>
      <c r="J4" s="142"/>
      <c r="K4" s="142"/>
      <c r="L4" s="142"/>
      <c r="M4" s="142"/>
      <c r="N4" s="142"/>
      <c r="O4" s="142"/>
      <c r="P4" s="142"/>
      <c r="Q4" s="142"/>
      <c r="R4" s="142"/>
      <c r="S4" s="142"/>
      <c r="T4" s="142"/>
      <c r="U4" s="142"/>
      <c r="V4" s="142"/>
      <c r="W4" s="142"/>
      <c r="X4" s="142"/>
      <c r="Y4" s="136" t="s">
        <v>63</v>
      </c>
      <c r="Z4" s="137"/>
      <c r="AA4" s="137"/>
      <c r="AB4" s="137"/>
      <c r="AC4" s="137"/>
      <c r="AD4" s="137"/>
      <c r="AE4" s="137"/>
      <c r="AF4" s="137"/>
      <c r="AG4" s="137"/>
      <c r="AH4" s="137"/>
      <c r="AI4" s="138"/>
      <c r="AJ4" s="143" t="s">
        <v>64</v>
      </c>
      <c r="AK4" s="143"/>
      <c r="AL4" s="143"/>
      <c r="AM4" s="143"/>
      <c r="AN4" s="143"/>
      <c r="AO4" s="143"/>
      <c r="AP4" s="143"/>
      <c r="AQ4" s="143"/>
      <c r="AR4" s="143"/>
      <c r="AS4" s="143"/>
      <c r="AT4" s="143"/>
      <c r="AU4" s="144" t="s">
        <v>65</v>
      </c>
      <c r="AV4" s="143"/>
      <c r="AW4" s="143"/>
      <c r="AX4" s="143"/>
      <c r="AY4" s="143"/>
      <c r="AZ4" s="143"/>
      <c r="BA4" s="143"/>
      <c r="BB4" s="143"/>
      <c r="BC4" s="143"/>
      <c r="BD4" s="143"/>
      <c r="BE4" s="143"/>
      <c r="BF4" s="143" t="s">
        <v>66</v>
      </c>
      <c r="BG4" s="143"/>
      <c r="BH4" s="143"/>
      <c r="BI4" s="143"/>
      <c r="BJ4" s="143"/>
      <c r="BK4" s="143"/>
      <c r="BL4" s="143"/>
      <c r="BM4" s="143"/>
      <c r="BN4" s="143"/>
      <c r="BO4" s="143"/>
      <c r="BP4" s="143"/>
      <c r="BQ4" s="144" t="s">
        <v>67</v>
      </c>
      <c r="BR4" s="143"/>
      <c r="BS4" s="143"/>
      <c r="BT4" s="143"/>
      <c r="BU4" s="143"/>
      <c r="BV4" s="143"/>
      <c r="BW4" s="143"/>
      <c r="BX4" s="143"/>
      <c r="BY4" s="143"/>
      <c r="BZ4" s="143"/>
      <c r="CA4" s="143"/>
      <c r="CB4" s="143" t="s">
        <v>68</v>
      </c>
      <c r="CC4" s="143"/>
      <c r="CD4" s="143"/>
      <c r="CE4" s="143"/>
      <c r="CF4" s="143"/>
      <c r="CG4" s="143"/>
      <c r="CH4" s="143"/>
      <c r="CI4" s="143"/>
      <c r="CJ4" s="143"/>
      <c r="CK4" s="143"/>
      <c r="CL4" s="143"/>
      <c r="CM4" s="145" t="s">
        <v>69</v>
      </c>
      <c r="CN4" s="145" t="s">
        <v>70</v>
      </c>
      <c r="CO4" s="136" t="s">
        <v>71</v>
      </c>
      <c r="CP4" s="137"/>
      <c r="CQ4" s="137"/>
      <c r="CR4" s="137"/>
      <c r="CS4" s="137"/>
      <c r="CT4" s="137"/>
      <c r="CU4" s="137"/>
      <c r="CV4" s="137"/>
      <c r="CW4" s="137"/>
      <c r="CX4" s="137"/>
      <c r="CY4" s="138"/>
      <c r="CZ4" s="143" t="s">
        <v>72</v>
      </c>
      <c r="DA4" s="143"/>
      <c r="DB4" s="143"/>
      <c r="DC4" s="143"/>
      <c r="DD4" s="143"/>
      <c r="DE4" s="143"/>
      <c r="DF4" s="143"/>
      <c r="DG4" s="143"/>
      <c r="DH4" s="143"/>
      <c r="DI4" s="143"/>
      <c r="DJ4" s="143"/>
      <c r="DK4" s="136" t="s">
        <v>73</v>
      </c>
      <c r="DL4" s="137"/>
      <c r="DM4" s="137"/>
      <c r="DN4" s="137"/>
      <c r="DO4" s="137"/>
      <c r="DP4" s="137"/>
      <c r="DQ4" s="137"/>
      <c r="DR4" s="137"/>
      <c r="DS4" s="137"/>
      <c r="DT4" s="137"/>
      <c r="DU4" s="138"/>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101</v>
      </c>
      <c r="AY5" s="47" t="s">
        <v>93</v>
      </c>
      <c r="AZ5" s="47" t="s">
        <v>94</v>
      </c>
      <c r="BA5" s="47" t="s">
        <v>95</v>
      </c>
      <c r="BB5" s="47" t="s">
        <v>96</v>
      </c>
      <c r="BC5" s="47" t="s">
        <v>97</v>
      </c>
      <c r="BD5" s="47" t="s">
        <v>98</v>
      </c>
      <c r="BE5" s="47" t="s">
        <v>99</v>
      </c>
      <c r="BF5" s="47" t="s">
        <v>89</v>
      </c>
      <c r="BG5" s="47" t="s">
        <v>90</v>
      </c>
      <c r="BH5" s="47" t="s">
        <v>91</v>
      </c>
      <c r="BI5" s="47" t="s">
        <v>101</v>
      </c>
      <c r="BJ5" s="47" t="s">
        <v>93</v>
      </c>
      <c r="BK5" s="47" t="s">
        <v>94</v>
      </c>
      <c r="BL5" s="47" t="s">
        <v>95</v>
      </c>
      <c r="BM5" s="47" t="s">
        <v>96</v>
      </c>
      <c r="BN5" s="47" t="s">
        <v>97</v>
      </c>
      <c r="BO5" s="47" t="s">
        <v>98</v>
      </c>
      <c r="BP5" s="47" t="s">
        <v>99</v>
      </c>
      <c r="BQ5" s="47" t="s">
        <v>89</v>
      </c>
      <c r="BR5" s="47" t="s">
        <v>90</v>
      </c>
      <c r="BS5" s="47" t="s">
        <v>91</v>
      </c>
      <c r="BT5" s="47" t="s">
        <v>101</v>
      </c>
      <c r="BU5" s="47" t="s">
        <v>93</v>
      </c>
      <c r="BV5" s="47" t="s">
        <v>94</v>
      </c>
      <c r="BW5" s="47" t="s">
        <v>95</v>
      </c>
      <c r="BX5" s="47" t="s">
        <v>96</v>
      </c>
      <c r="BY5" s="47" t="s">
        <v>97</v>
      </c>
      <c r="BZ5" s="47" t="s">
        <v>98</v>
      </c>
      <c r="CA5" s="47" t="s">
        <v>99</v>
      </c>
      <c r="CB5" s="47" t="s">
        <v>89</v>
      </c>
      <c r="CC5" s="47" t="s">
        <v>90</v>
      </c>
      <c r="CD5" s="47" t="s">
        <v>91</v>
      </c>
      <c r="CE5" s="47" t="s">
        <v>101</v>
      </c>
      <c r="CF5" s="47" t="s">
        <v>102</v>
      </c>
      <c r="CG5" s="47" t="s">
        <v>94</v>
      </c>
      <c r="CH5" s="47" t="s">
        <v>95</v>
      </c>
      <c r="CI5" s="47" t="s">
        <v>96</v>
      </c>
      <c r="CJ5" s="47" t="s">
        <v>97</v>
      </c>
      <c r="CK5" s="47" t="s">
        <v>98</v>
      </c>
      <c r="CL5" s="47" t="s">
        <v>99</v>
      </c>
      <c r="CM5" s="146"/>
      <c r="CN5" s="146"/>
      <c r="CO5" s="47" t="s">
        <v>89</v>
      </c>
      <c r="CP5" s="47" t="s">
        <v>90</v>
      </c>
      <c r="CQ5" s="47" t="s">
        <v>100</v>
      </c>
      <c r="CR5" s="47" t="s">
        <v>92</v>
      </c>
      <c r="CS5" s="47" t="s">
        <v>102</v>
      </c>
      <c r="CT5" s="47" t="s">
        <v>94</v>
      </c>
      <c r="CU5" s="47" t="s">
        <v>95</v>
      </c>
      <c r="CV5" s="47" t="s">
        <v>96</v>
      </c>
      <c r="CW5" s="47" t="s">
        <v>97</v>
      </c>
      <c r="CX5" s="47" t="s">
        <v>98</v>
      </c>
      <c r="CY5" s="47" t="s">
        <v>99</v>
      </c>
      <c r="CZ5" s="47" t="s">
        <v>89</v>
      </c>
      <c r="DA5" s="47" t="s">
        <v>103</v>
      </c>
      <c r="DB5" s="47" t="s">
        <v>91</v>
      </c>
      <c r="DC5" s="47" t="s">
        <v>101</v>
      </c>
      <c r="DD5" s="47" t="s">
        <v>93</v>
      </c>
      <c r="DE5" s="47" t="s">
        <v>94</v>
      </c>
      <c r="DF5" s="47" t="s">
        <v>95</v>
      </c>
      <c r="DG5" s="47" t="s">
        <v>96</v>
      </c>
      <c r="DH5" s="47" t="s">
        <v>97</v>
      </c>
      <c r="DI5" s="47" t="s">
        <v>98</v>
      </c>
      <c r="DJ5" s="47" t="s">
        <v>35</v>
      </c>
      <c r="DK5" s="47" t="s">
        <v>89</v>
      </c>
      <c r="DL5" s="47" t="s">
        <v>90</v>
      </c>
      <c r="DM5" s="47" t="s">
        <v>91</v>
      </c>
      <c r="DN5" s="47" t="s">
        <v>101</v>
      </c>
      <c r="DO5" s="47" t="s">
        <v>102</v>
      </c>
      <c r="DP5" s="47" t="s">
        <v>94</v>
      </c>
      <c r="DQ5" s="47" t="s">
        <v>95</v>
      </c>
      <c r="DR5" s="47" t="s">
        <v>96</v>
      </c>
      <c r="DS5" s="47" t="s">
        <v>97</v>
      </c>
      <c r="DT5" s="47" t="s">
        <v>98</v>
      </c>
      <c r="DU5" s="47" t="s">
        <v>99</v>
      </c>
    </row>
    <row r="6" spans="1:125" s="54" customFormat="1" x14ac:dyDescent="0.15">
      <c r="A6" s="37" t="s">
        <v>104</v>
      </c>
      <c r="B6" s="48">
        <f>B8</f>
        <v>2021</v>
      </c>
      <c r="C6" s="48">
        <f t="shared" ref="C6:X6" si="1">C8</f>
        <v>82015</v>
      </c>
      <c r="D6" s="48">
        <f t="shared" si="1"/>
        <v>47</v>
      </c>
      <c r="E6" s="48">
        <f t="shared" si="1"/>
        <v>14</v>
      </c>
      <c r="F6" s="48">
        <f t="shared" si="1"/>
        <v>0</v>
      </c>
      <c r="G6" s="48">
        <f t="shared" si="1"/>
        <v>2</v>
      </c>
      <c r="H6" s="48" t="str">
        <f>SUBSTITUTE(H8,"　","")</f>
        <v>茨城県水戸市</v>
      </c>
      <c r="I6" s="48" t="str">
        <f t="shared" si="1"/>
        <v>水戸市赤塚駅北口駐車場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21</v>
      </c>
      <c r="S6" s="50" t="str">
        <f t="shared" si="1"/>
        <v>駅</v>
      </c>
      <c r="T6" s="50" t="str">
        <f t="shared" si="1"/>
        <v>無</v>
      </c>
      <c r="U6" s="51">
        <f t="shared" si="1"/>
        <v>13211</v>
      </c>
      <c r="V6" s="51">
        <f t="shared" si="1"/>
        <v>521</v>
      </c>
      <c r="W6" s="51">
        <f t="shared" si="1"/>
        <v>200</v>
      </c>
      <c r="X6" s="50" t="str">
        <f t="shared" si="1"/>
        <v>代行制</v>
      </c>
      <c r="Y6" s="52">
        <f>IF(Y8="-",NA(),Y8)</f>
        <v>57.1</v>
      </c>
      <c r="Z6" s="52">
        <f t="shared" ref="Z6:AH6" si="2">IF(Z8="-",NA(),Z8)</f>
        <v>53.6</v>
      </c>
      <c r="AA6" s="52">
        <f t="shared" si="2"/>
        <v>51.2</v>
      </c>
      <c r="AB6" s="52">
        <f t="shared" si="2"/>
        <v>32.799999999999997</v>
      </c>
      <c r="AC6" s="52">
        <f t="shared" si="2"/>
        <v>107.6</v>
      </c>
      <c r="AD6" s="52">
        <f t="shared" si="2"/>
        <v>210.5</v>
      </c>
      <c r="AE6" s="52">
        <f t="shared" si="2"/>
        <v>245.6</v>
      </c>
      <c r="AF6" s="52">
        <f t="shared" si="2"/>
        <v>222.3</v>
      </c>
      <c r="AG6" s="52">
        <f t="shared" si="2"/>
        <v>130.19999999999999</v>
      </c>
      <c r="AH6" s="52">
        <f t="shared" si="2"/>
        <v>136.5</v>
      </c>
      <c r="AI6" s="49" t="str">
        <f>IF(AI8="-","",IF(AI8="-","【-】","【"&amp;SUBSTITUTE(TEXT(AI8,"#,##0.0"),"-","△")&amp;"】"))</f>
        <v>【236.1】</v>
      </c>
      <c r="AJ6" s="52">
        <f>IF(AJ8="-",NA(),AJ8)</f>
        <v>4.3</v>
      </c>
      <c r="AK6" s="52">
        <f t="shared" ref="AK6:AS6" si="3">IF(AK8="-",NA(),AK8)</f>
        <v>3.1</v>
      </c>
      <c r="AL6" s="52">
        <f t="shared" si="3"/>
        <v>1.8</v>
      </c>
      <c r="AM6" s="52">
        <f t="shared" si="3"/>
        <v>0.8</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39</v>
      </c>
      <c r="AV6" s="53">
        <f t="shared" ref="AV6:BD6" si="4">IF(AV8="-",NA(),AV8)</f>
        <v>29</v>
      </c>
      <c r="AW6" s="53">
        <f t="shared" si="4"/>
        <v>18</v>
      </c>
      <c r="AX6" s="53">
        <f t="shared" si="4"/>
        <v>1038</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50.7</v>
      </c>
      <c r="BG6" s="52">
        <f t="shared" ref="BG6:BO6" si="5">IF(BG8="-",NA(),BG8)</f>
        <v>43.5</v>
      </c>
      <c r="BH6" s="52">
        <f t="shared" si="5"/>
        <v>37.1</v>
      </c>
      <c r="BI6" s="52">
        <f t="shared" si="5"/>
        <v>5.5</v>
      </c>
      <c r="BJ6" s="52">
        <f t="shared" si="5"/>
        <v>13.7</v>
      </c>
      <c r="BK6" s="52">
        <f t="shared" si="5"/>
        <v>30.2</v>
      </c>
      <c r="BL6" s="52">
        <f t="shared" si="5"/>
        <v>30.7</v>
      </c>
      <c r="BM6" s="52">
        <f t="shared" si="5"/>
        <v>13.5</v>
      </c>
      <c r="BN6" s="52">
        <f t="shared" si="5"/>
        <v>7.1</v>
      </c>
      <c r="BO6" s="52">
        <f t="shared" si="5"/>
        <v>5.6</v>
      </c>
      <c r="BP6" s="49" t="str">
        <f>IF(BP8="-","",IF(BP8="-","【-】","【"&amp;SUBSTITUTE(TEXT(BP8,"#,##0.0"),"-","△")&amp;"】"))</f>
        <v>【0.8】</v>
      </c>
      <c r="BQ6" s="53">
        <f>IF(BQ8="-",NA(),BQ8)</f>
        <v>31324</v>
      </c>
      <c r="BR6" s="53">
        <f t="shared" ref="BR6:BZ6" si="6">IF(BR8="-",NA(),BR8)</f>
        <v>25836</v>
      </c>
      <c r="BS6" s="53">
        <f t="shared" si="6"/>
        <v>21080</v>
      </c>
      <c r="BT6" s="53">
        <f t="shared" si="6"/>
        <v>-3282</v>
      </c>
      <c r="BU6" s="53">
        <f t="shared" si="6"/>
        <v>3588</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105</v>
      </c>
      <c r="CM6" s="51">
        <f t="shared" ref="CM6:CN6" si="7">CM8</f>
        <v>0</v>
      </c>
      <c r="CN6" s="51">
        <f t="shared" si="7"/>
        <v>378000</v>
      </c>
      <c r="CO6" s="52"/>
      <c r="CP6" s="52"/>
      <c r="CQ6" s="52"/>
      <c r="CR6" s="52"/>
      <c r="CS6" s="52"/>
      <c r="CT6" s="52"/>
      <c r="CU6" s="52"/>
      <c r="CV6" s="52"/>
      <c r="CW6" s="52"/>
      <c r="CX6" s="52"/>
      <c r="CY6" s="49" t="s">
        <v>106</v>
      </c>
      <c r="CZ6" s="52">
        <f>IF(CZ8="-",NA(),CZ8)</f>
        <v>387.7</v>
      </c>
      <c r="DA6" s="52">
        <f t="shared" ref="DA6:DI6" si="8">IF(DA8="-",NA(),DA8)</f>
        <v>263.2</v>
      </c>
      <c r="DB6" s="52">
        <f t="shared" si="8"/>
        <v>140.6</v>
      </c>
      <c r="DC6" s="52">
        <f t="shared" si="8"/>
        <v>52.9</v>
      </c>
      <c r="DD6" s="52">
        <f t="shared" si="8"/>
        <v>18</v>
      </c>
      <c r="DE6" s="52">
        <f t="shared" si="8"/>
        <v>238.5</v>
      </c>
      <c r="DF6" s="52">
        <f t="shared" si="8"/>
        <v>165.9</v>
      </c>
      <c r="DG6" s="52">
        <f t="shared" si="8"/>
        <v>1263.5</v>
      </c>
      <c r="DH6" s="52">
        <f t="shared" si="8"/>
        <v>108.5</v>
      </c>
      <c r="DI6" s="52">
        <f t="shared" si="8"/>
        <v>136.19999999999999</v>
      </c>
      <c r="DJ6" s="49" t="str">
        <f>IF(DJ8="-","",IF(DJ8="-","【-】","【"&amp;SUBSTITUTE(TEXT(DJ8,"#,##0.0"),"-","△")&amp;"】"))</f>
        <v>【99.8】</v>
      </c>
      <c r="DK6" s="52">
        <f>IF(DK8="-",NA(),DK8)</f>
        <v>79.3</v>
      </c>
      <c r="DL6" s="52">
        <f t="shared" ref="DL6:DT6" si="9">IF(DL8="-",NA(),DL8)</f>
        <v>79.8</v>
      </c>
      <c r="DM6" s="52">
        <f t="shared" si="9"/>
        <v>82</v>
      </c>
      <c r="DN6" s="52">
        <f t="shared" si="9"/>
        <v>50.9</v>
      </c>
      <c r="DO6" s="52">
        <f t="shared" si="9"/>
        <v>58.2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107</v>
      </c>
      <c r="B7" s="48">
        <f t="shared" ref="B7:X7" si="10">B8</f>
        <v>2021</v>
      </c>
      <c r="C7" s="48">
        <f t="shared" si="10"/>
        <v>82015</v>
      </c>
      <c r="D7" s="48">
        <f t="shared" si="10"/>
        <v>47</v>
      </c>
      <c r="E7" s="48">
        <f t="shared" si="10"/>
        <v>14</v>
      </c>
      <c r="F7" s="48">
        <f t="shared" si="10"/>
        <v>0</v>
      </c>
      <c r="G7" s="48">
        <f t="shared" si="10"/>
        <v>2</v>
      </c>
      <c r="H7" s="48" t="str">
        <f t="shared" si="10"/>
        <v>茨城県　水戸市</v>
      </c>
      <c r="I7" s="48" t="str">
        <f t="shared" si="10"/>
        <v>水戸市赤塚駅北口駐車場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21</v>
      </c>
      <c r="S7" s="50" t="str">
        <f t="shared" si="10"/>
        <v>駅</v>
      </c>
      <c r="T7" s="50" t="str">
        <f t="shared" si="10"/>
        <v>無</v>
      </c>
      <c r="U7" s="51">
        <f t="shared" si="10"/>
        <v>13211</v>
      </c>
      <c r="V7" s="51">
        <f t="shared" si="10"/>
        <v>521</v>
      </c>
      <c r="W7" s="51">
        <f t="shared" si="10"/>
        <v>200</v>
      </c>
      <c r="X7" s="50" t="str">
        <f t="shared" si="10"/>
        <v>代行制</v>
      </c>
      <c r="Y7" s="52">
        <f>Y8</f>
        <v>57.1</v>
      </c>
      <c r="Z7" s="52">
        <f t="shared" ref="Z7:AH7" si="11">Z8</f>
        <v>53.6</v>
      </c>
      <c r="AA7" s="52">
        <f t="shared" si="11"/>
        <v>51.2</v>
      </c>
      <c r="AB7" s="52">
        <f t="shared" si="11"/>
        <v>32.799999999999997</v>
      </c>
      <c r="AC7" s="52">
        <f t="shared" si="11"/>
        <v>107.6</v>
      </c>
      <c r="AD7" s="52">
        <f t="shared" si="11"/>
        <v>210.5</v>
      </c>
      <c r="AE7" s="52">
        <f t="shared" si="11"/>
        <v>245.6</v>
      </c>
      <c r="AF7" s="52">
        <f t="shared" si="11"/>
        <v>222.3</v>
      </c>
      <c r="AG7" s="52">
        <f t="shared" si="11"/>
        <v>130.19999999999999</v>
      </c>
      <c r="AH7" s="52">
        <f t="shared" si="11"/>
        <v>136.5</v>
      </c>
      <c r="AI7" s="49"/>
      <c r="AJ7" s="52">
        <f>AJ8</f>
        <v>4.3</v>
      </c>
      <c r="AK7" s="52">
        <f t="shared" ref="AK7:AS7" si="12">AK8</f>
        <v>3.1</v>
      </c>
      <c r="AL7" s="52">
        <f t="shared" si="12"/>
        <v>1.8</v>
      </c>
      <c r="AM7" s="52">
        <f t="shared" si="12"/>
        <v>0.8</v>
      </c>
      <c r="AN7" s="52">
        <f t="shared" si="12"/>
        <v>0</v>
      </c>
      <c r="AO7" s="52">
        <f t="shared" si="12"/>
        <v>3.6</v>
      </c>
      <c r="AP7" s="52">
        <f t="shared" si="12"/>
        <v>3.5</v>
      </c>
      <c r="AQ7" s="52">
        <f t="shared" si="12"/>
        <v>3.1</v>
      </c>
      <c r="AR7" s="52">
        <f t="shared" si="12"/>
        <v>8.6</v>
      </c>
      <c r="AS7" s="52">
        <f t="shared" si="12"/>
        <v>4.3</v>
      </c>
      <c r="AT7" s="49"/>
      <c r="AU7" s="53">
        <f>AU8</f>
        <v>39</v>
      </c>
      <c r="AV7" s="53">
        <f t="shared" ref="AV7:BD7" si="13">AV8</f>
        <v>29</v>
      </c>
      <c r="AW7" s="53">
        <f t="shared" si="13"/>
        <v>18</v>
      </c>
      <c r="AX7" s="53">
        <f t="shared" si="13"/>
        <v>1038</v>
      </c>
      <c r="AY7" s="53">
        <f t="shared" si="13"/>
        <v>0</v>
      </c>
      <c r="AZ7" s="53">
        <f t="shared" si="13"/>
        <v>34</v>
      </c>
      <c r="BA7" s="53">
        <f t="shared" si="13"/>
        <v>36</v>
      </c>
      <c r="BB7" s="53">
        <f t="shared" si="13"/>
        <v>26</v>
      </c>
      <c r="BC7" s="53">
        <f t="shared" si="13"/>
        <v>87</v>
      </c>
      <c r="BD7" s="53">
        <f t="shared" si="13"/>
        <v>7646</v>
      </c>
      <c r="BE7" s="51"/>
      <c r="BF7" s="52">
        <f>BF8</f>
        <v>50.7</v>
      </c>
      <c r="BG7" s="52">
        <f t="shared" ref="BG7:BO7" si="14">BG8</f>
        <v>43.5</v>
      </c>
      <c r="BH7" s="52">
        <f t="shared" si="14"/>
        <v>37.1</v>
      </c>
      <c r="BI7" s="52">
        <f t="shared" si="14"/>
        <v>5.5</v>
      </c>
      <c r="BJ7" s="52">
        <f t="shared" si="14"/>
        <v>13.7</v>
      </c>
      <c r="BK7" s="52">
        <f t="shared" si="14"/>
        <v>30.2</v>
      </c>
      <c r="BL7" s="52">
        <f t="shared" si="14"/>
        <v>30.7</v>
      </c>
      <c r="BM7" s="52">
        <f t="shared" si="14"/>
        <v>13.5</v>
      </c>
      <c r="BN7" s="52">
        <f t="shared" si="14"/>
        <v>7.1</v>
      </c>
      <c r="BO7" s="52">
        <f t="shared" si="14"/>
        <v>5.6</v>
      </c>
      <c r="BP7" s="49"/>
      <c r="BQ7" s="53">
        <f>BQ8</f>
        <v>31324</v>
      </c>
      <c r="BR7" s="53">
        <f t="shared" ref="BR7:BZ7" si="15">BR8</f>
        <v>25836</v>
      </c>
      <c r="BS7" s="53">
        <f t="shared" si="15"/>
        <v>21080</v>
      </c>
      <c r="BT7" s="53">
        <f t="shared" si="15"/>
        <v>-3282</v>
      </c>
      <c r="BU7" s="53">
        <f t="shared" si="15"/>
        <v>3588</v>
      </c>
      <c r="BV7" s="53">
        <f t="shared" si="15"/>
        <v>18509</v>
      </c>
      <c r="BW7" s="53">
        <f t="shared" si="15"/>
        <v>24379</v>
      </c>
      <c r="BX7" s="53">
        <f t="shared" si="15"/>
        <v>22466</v>
      </c>
      <c r="BY7" s="53">
        <f t="shared" si="15"/>
        <v>4211</v>
      </c>
      <c r="BZ7" s="53">
        <f t="shared" si="15"/>
        <v>10653</v>
      </c>
      <c r="CA7" s="51"/>
      <c r="CB7" s="52" t="s">
        <v>108</v>
      </c>
      <c r="CC7" s="52" t="s">
        <v>108</v>
      </c>
      <c r="CD7" s="52" t="s">
        <v>108</v>
      </c>
      <c r="CE7" s="52" t="s">
        <v>108</v>
      </c>
      <c r="CF7" s="52" t="s">
        <v>108</v>
      </c>
      <c r="CG7" s="52" t="s">
        <v>108</v>
      </c>
      <c r="CH7" s="52" t="s">
        <v>108</v>
      </c>
      <c r="CI7" s="52" t="s">
        <v>108</v>
      </c>
      <c r="CJ7" s="52" t="s">
        <v>108</v>
      </c>
      <c r="CK7" s="52" t="s">
        <v>109</v>
      </c>
      <c r="CL7" s="49"/>
      <c r="CM7" s="51">
        <f>CM8</f>
        <v>0</v>
      </c>
      <c r="CN7" s="51">
        <f>CN8</f>
        <v>378000</v>
      </c>
      <c r="CO7" s="52" t="s">
        <v>108</v>
      </c>
      <c r="CP7" s="52" t="s">
        <v>108</v>
      </c>
      <c r="CQ7" s="52" t="s">
        <v>108</v>
      </c>
      <c r="CR7" s="52" t="s">
        <v>108</v>
      </c>
      <c r="CS7" s="52" t="s">
        <v>108</v>
      </c>
      <c r="CT7" s="52" t="s">
        <v>108</v>
      </c>
      <c r="CU7" s="52" t="s">
        <v>108</v>
      </c>
      <c r="CV7" s="52" t="s">
        <v>108</v>
      </c>
      <c r="CW7" s="52" t="s">
        <v>108</v>
      </c>
      <c r="CX7" s="52" t="s">
        <v>110</v>
      </c>
      <c r="CY7" s="49"/>
      <c r="CZ7" s="52">
        <f>CZ8</f>
        <v>387.7</v>
      </c>
      <c r="DA7" s="52">
        <f t="shared" ref="DA7:DI7" si="16">DA8</f>
        <v>263.2</v>
      </c>
      <c r="DB7" s="52">
        <f t="shared" si="16"/>
        <v>140.6</v>
      </c>
      <c r="DC7" s="52">
        <f t="shared" si="16"/>
        <v>52.9</v>
      </c>
      <c r="DD7" s="52">
        <f t="shared" si="16"/>
        <v>18</v>
      </c>
      <c r="DE7" s="52">
        <f t="shared" si="16"/>
        <v>238.5</v>
      </c>
      <c r="DF7" s="52">
        <f t="shared" si="16"/>
        <v>165.9</v>
      </c>
      <c r="DG7" s="52">
        <f t="shared" si="16"/>
        <v>1263.5</v>
      </c>
      <c r="DH7" s="52">
        <f t="shared" si="16"/>
        <v>108.5</v>
      </c>
      <c r="DI7" s="52">
        <f t="shared" si="16"/>
        <v>136.19999999999999</v>
      </c>
      <c r="DJ7" s="49"/>
      <c r="DK7" s="52">
        <f>DK8</f>
        <v>79.3</v>
      </c>
      <c r="DL7" s="52">
        <f t="shared" ref="DL7:DT7" si="17">DL8</f>
        <v>79.8</v>
      </c>
      <c r="DM7" s="52">
        <f t="shared" si="17"/>
        <v>82</v>
      </c>
      <c r="DN7" s="52">
        <f t="shared" si="17"/>
        <v>50.9</v>
      </c>
      <c r="DO7" s="52">
        <f t="shared" si="17"/>
        <v>58.2</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82015</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21</v>
      </c>
      <c r="S8" s="57" t="s">
        <v>121</v>
      </c>
      <c r="T8" s="57" t="s">
        <v>122</v>
      </c>
      <c r="U8" s="58">
        <v>13211</v>
      </c>
      <c r="V8" s="58">
        <v>521</v>
      </c>
      <c r="W8" s="58">
        <v>200</v>
      </c>
      <c r="X8" s="57" t="s">
        <v>123</v>
      </c>
      <c r="Y8" s="59">
        <v>57.1</v>
      </c>
      <c r="Z8" s="59">
        <v>53.6</v>
      </c>
      <c r="AA8" s="59">
        <v>51.2</v>
      </c>
      <c r="AB8" s="59">
        <v>32.799999999999997</v>
      </c>
      <c r="AC8" s="59">
        <v>107.6</v>
      </c>
      <c r="AD8" s="59">
        <v>210.5</v>
      </c>
      <c r="AE8" s="59">
        <v>245.6</v>
      </c>
      <c r="AF8" s="59">
        <v>222.3</v>
      </c>
      <c r="AG8" s="59">
        <v>130.19999999999999</v>
      </c>
      <c r="AH8" s="59">
        <v>136.5</v>
      </c>
      <c r="AI8" s="56">
        <v>236.1</v>
      </c>
      <c r="AJ8" s="59">
        <v>4.3</v>
      </c>
      <c r="AK8" s="59">
        <v>3.1</v>
      </c>
      <c r="AL8" s="59">
        <v>1.8</v>
      </c>
      <c r="AM8" s="59">
        <v>0.8</v>
      </c>
      <c r="AN8" s="59">
        <v>0</v>
      </c>
      <c r="AO8" s="59">
        <v>3.6</v>
      </c>
      <c r="AP8" s="59">
        <v>3.5</v>
      </c>
      <c r="AQ8" s="59">
        <v>3.1</v>
      </c>
      <c r="AR8" s="59">
        <v>8.6</v>
      </c>
      <c r="AS8" s="59">
        <v>4.3</v>
      </c>
      <c r="AT8" s="56">
        <v>5.2</v>
      </c>
      <c r="AU8" s="60">
        <v>39</v>
      </c>
      <c r="AV8" s="60">
        <v>29</v>
      </c>
      <c r="AW8" s="60">
        <v>18</v>
      </c>
      <c r="AX8" s="60">
        <v>1038</v>
      </c>
      <c r="AY8" s="60">
        <v>0</v>
      </c>
      <c r="AZ8" s="60">
        <v>34</v>
      </c>
      <c r="BA8" s="60">
        <v>36</v>
      </c>
      <c r="BB8" s="60">
        <v>26</v>
      </c>
      <c r="BC8" s="60">
        <v>87</v>
      </c>
      <c r="BD8" s="60">
        <v>7646</v>
      </c>
      <c r="BE8" s="60">
        <v>3111</v>
      </c>
      <c r="BF8" s="59">
        <v>50.7</v>
      </c>
      <c r="BG8" s="59">
        <v>43.5</v>
      </c>
      <c r="BH8" s="59">
        <v>37.1</v>
      </c>
      <c r="BI8" s="59">
        <v>5.5</v>
      </c>
      <c r="BJ8" s="59">
        <v>13.7</v>
      </c>
      <c r="BK8" s="59">
        <v>30.2</v>
      </c>
      <c r="BL8" s="59">
        <v>30.7</v>
      </c>
      <c r="BM8" s="59">
        <v>13.5</v>
      </c>
      <c r="BN8" s="59">
        <v>7.1</v>
      </c>
      <c r="BO8" s="59">
        <v>5.6</v>
      </c>
      <c r="BP8" s="56">
        <v>0.8</v>
      </c>
      <c r="BQ8" s="60">
        <v>31324</v>
      </c>
      <c r="BR8" s="60">
        <v>25836</v>
      </c>
      <c r="BS8" s="60">
        <v>21080</v>
      </c>
      <c r="BT8" s="61">
        <v>-3282</v>
      </c>
      <c r="BU8" s="61">
        <v>3588</v>
      </c>
      <c r="BV8" s="60">
        <v>18509</v>
      </c>
      <c r="BW8" s="60">
        <v>24379</v>
      </c>
      <c r="BX8" s="60">
        <v>22466</v>
      </c>
      <c r="BY8" s="60">
        <v>4211</v>
      </c>
      <c r="BZ8" s="60">
        <v>10653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0</v>
      </c>
      <c r="CN8" s="58">
        <v>378000</v>
      </c>
      <c r="CO8" s="59" t="s">
        <v>115</v>
      </c>
      <c r="CP8" s="59" t="s">
        <v>115</v>
      </c>
      <c r="CQ8" s="59" t="s">
        <v>115</v>
      </c>
      <c r="CR8" s="59" t="s">
        <v>115</v>
      </c>
      <c r="CS8" s="59" t="s">
        <v>115</v>
      </c>
      <c r="CT8" s="59" t="s">
        <v>115</v>
      </c>
      <c r="CU8" s="59" t="s">
        <v>115</v>
      </c>
      <c r="CV8" s="59" t="s">
        <v>115</v>
      </c>
      <c r="CW8" s="59" t="s">
        <v>115</v>
      </c>
      <c r="CX8" s="59" t="s">
        <v>115</v>
      </c>
      <c r="CY8" s="56" t="s">
        <v>115</v>
      </c>
      <c r="CZ8" s="59">
        <v>387.7</v>
      </c>
      <c r="DA8" s="59">
        <v>263.2</v>
      </c>
      <c r="DB8" s="59">
        <v>140.6</v>
      </c>
      <c r="DC8" s="59">
        <v>52.9</v>
      </c>
      <c r="DD8" s="59">
        <v>18</v>
      </c>
      <c r="DE8" s="59">
        <v>238.5</v>
      </c>
      <c r="DF8" s="59">
        <v>165.9</v>
      </c>
      <c r="DG8" s="59">
        <v>1263.5</v>
      </c>
      <c r="DH8" s="59">
        <v>108.5</v>
      </c>
      <c r="DI8" s="59">
        <v>136.19999999999999</v>
      </c>
      <c r="DJ8" s="56">
        <v>99.8</v>
      </c>
      <c r="DK8" s="59">
        <v>79.3</v>
      </c>
      <c r="DL8" s="59">
        <v>79.8</v>
      </c>
      <c r="DM8" s="59">
        <v>82</v>
      </c>
      <c r="DN8" s="59">
        <v>50.9</v>
      </c>
      <c r="DO8" s="59">
        <v>58.2</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2023-01-19T23:57:49Z</cp:lastPrinted>
  <dcterms:created xsi:type="dcterms:W3CDTF">2022-12-09T03:24:28Z</dcterms:created>
  <dcterms:modified xsi:type="dcterms:W3CDTF">2023-01-26T02:21:13Z</dcterms:modified>
  <cp:category/>
</cp:coreProperties>
</file>