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財政\財政係\2023年度\05_決算統計\90_市町村財政状況の推移（HP）\01_原稿\03_市町村財政状況データ集\"/>
    </mc:Choice>
  </mc:AlternateContent>
  <bookViews>
    <workbookView xWindow="-15" yWindow="-15" windowWidth="7680" windowHeight="8505" tabRatio="592"/>
  </bookViews>
  <sheets>
    <sheet name="性質別(市･町村別)" sheetId="2" r:id="rId1"/>
    <sheet name="性質別計" sheetId="4" r:id="rId2"/>
  </sheets>
  <externalReferences>
    <externalReference r:id="rId3"/>
  </externalReferences>
  <definedNames>
    <definedName name="_Key1" hidden="1">#REF!</definedName>
    <definedName name="_Order1" hidden="1">0</definedName>
    <definedName name="_Sort" hidden="1">#REF!</definedName>
    <definedName name="\D">[1]決算表!#REF!</definedName>
    <definedName name="_xlnm.Print_Area" localSheetId="0">'性質別(市･町村別)'!$A$1:$FS$24</definedName>
    <definedName name="_xlnm.Print_Area" localSheetId="1">性質別計!$A$1:$BG$22</definedName>
    <definedName name="_xlnm.Print_Titles" localSheetId="0">'性質別(市･町村別)'!$A:$A</definedName>
    <definedName name="_xlnm.Print_Titles" localSheetId="1">性質別計!$A:$A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62913"/>
</workbook>
</file>

<file path=xl/calcChain.xml><?xml version="1.0" encoding="utf-8"?>
<calcChain xmlns="http://schemas.openxmlformats.org/spreadsheetml/2006/main">
  <c r="B21" i="4" l="1"/>
  <c r="B20" i="4"/>
  <c r="B19" i="4"/>
  <c r="B22" i="4" l="1"/>
  <c r="C23" i="2"/>
  <c r="B23" i="2"/>
  <c r="C22" i="2"/>
  <c r="B22" i="2"/>
  <c r="B21" i="2"/>
  <c r="D20" i="2"/>
  <c r="D19" i="2"/>
  <c r="D18" i="2"/>
  <c r="D17" i="2"/>
  <c r="D16" i="2"/>
  <c r="D15" i="2"/>
  <c r="D14" i="2"/>
  <c r="D13" i="2"/>
  <c r="C12" i="2"/>
  <c r="C21" i="2" s="1"/>
  <c r="B12" i="2"/>
  <c r="D11" i="2"/>
  <c r="D10" i="2"/>
  <c r="D9" i="2"/>
  <c r="D8" i="2"/>
  <c r="D7" i="2"/>
  <c r="D6" i="2"/>
  <c r="D5" i="2"/>
  <c r="D4" i="2"/>
  <c r="D23" i="2" l="1"/>
  <c r="D22" i="2"/>
  <c r="C24" i="2"/>
  <c r="B24" i="2"/>
  <c r="D12" i="2"/>
  <c r="D21" i="2" s="1"/>
  <c r="D24" i="2" s="1"/>
  <c r="C21" i="4"/>
  <c r="C20" i="4"/>
  <c r="C19" i="4"/>
  <c r="C22" i="4" s="1"/>
  <c r="G21" i="2"/>
  <c r="G24" i="2" s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4" i="2"/>
  <c r="F12" i="2"/>
  <c r="E12" i="2"/>
  <c r="E21" i="2" s="1"/>
  <c r="E24" i="2" s="1"/>
  <c r="G23" i="2"/>
  <c r="F23" i="2"/>
  <c r="E23" i="2"/>
  <c r="G22" i="2"/>
  <c r="F22" i="2"/>
  <c r="E22" i="2"/>
  <c r="F21" i="2"/>
  <c r="F24" i="2" s="1"/>
  <c r="D21" i="4" l="1"/>
  <c r="D20" i="4"/>
  <c r="D19" i="4"/>
  <c r="D22" i="4" s="1"/>
  <c r="I23" i="2" l="1"/>
  <c r="H23" i="2"/>
  <c r="J22" i="2"/>
  <c r="I22" i="2"/>
  <c r="H22" i="2"/>
  <c r="I21" i="2"/>
  <c r="H21" i="2"/>
  <c r="H24" i="2" s="1"/>
  <c r="J23" i="2"/>
  <c r="I24" i="2" l="1"/>
  <c r="J21" i="2"/>
  <c r="J24" i="2" s="1"/>
  <c r="M14" i="2"/>
  <c r="M20" i="2"/>
  <c r="L23" i="2"/>
  <c r="E21" i="4"/>
  <c r="E20" i="4"/>
  <c r="E19" i="4"/>
  <c r="K23" i="2"/>
  <c r="L22" i="2"/>
  <c r="K22" i="2"/>
  <c r="L21" i="2"/>
  <c r="L24" i="2" s="1"/>
  <c r="K21" i="2"/>
  <c r="K24" i="2" s="1"/>
  <c r="M21" i="2"/>
  <c r="M23" i="2"/>
  <c r="M24" i="2" s="1"/>
  <c r="M22" i="2"/>
  <c r="F19" i="4"/>
  <c r="F21" i="4"/>
  <c r="F20" i="4"/>
  <c r="O23" i="2"/>
  <c r="N23" i="2"/>
  <c r="O22" i="2"/>
  <c r="N22" i="2"/>
  <c r="O21" i="2"/>
  <c r="N21" i="2"/>
  <c r="N24" i="2" s="1"/>
  <c r="P20" i="2"/>
  <c r="P19" i="2"/>
  <c r="P18" i="2"/>
  <c r="P17" i="2"/>
  <c r="P16" i="2"/>
  <c r="P15" i="2"/>
  <c r="P14" i="2"/>
  <c r="P13" i="2"/>
  <c r="P12" i="2"/>
  <c r="P11" i="2"/>
  <c r="P10" i="2"/>
  <c r="P9" i="2"/>
  <c r="P23" i="2" s="1"/>
  <c r="P8" i="2"/>
  <c r="P7" i="2"/>
  <c r="P22" i="2" s="1"/>
  <c r="P6" i="2"/>
  <c r="P5" i="2"/>
  <c r="P4" i="2"/>
  <c r="R23" i="2"/>
  <c r="Q23" i="2"/>
  <c r="R22" i="2"/>
  <c r="Q22" i="2"/>
  <c r="R21" i="2"/>
  <c r="R24" i="2" s="1"/>
  <c r="Q21" i="2"/>
  <c r="Q24" i="2" s="1"/>
  <c r="S20" i="2"/>
  <c r="S19" i="2"/>
  <c r="S18" i="2"/>
  <c r="S17" i="2"/>
  <c r="S16" i="2"/>
  <c r="S15" i="2"/>
  <c r="S14" i="2"/>
  <c r="S13" i="2"/>
  <c r="S12" i="2"/>
  <c r="S11" i="2"/>
  <c r="S10" i="2"/>
  <c r="S9" i="2"/>
  <c r="S23" i="2" s="1"/>
  <c r="S8" i="2"/>
  <c r="S7" i="2"/>
  <c r="S22" i="2" s="1"/>
  <c r="S6" i="2"/>
  <c r="S5" i="2"/>
  <c r="S4" i="2"/>
  <c r="U23" i="2"/>
  <c r="T23" i="2"/>
  <c r="U22" i="2"/>
  <c r="T22" i="2"/>
  <c r="U21" i="2"/>
  <c r="T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22" i="2" s="1"/>
  <c r="X23" i="2"/>
  <c r="W23" i="2"/>
  <c r="X22" i="2"/>
  <c r="W22" i="2"/>
  <c r="X21" i="2"/>
  <c r="W21" i="2"/>
  <c r="Y20" i="2"/>
  <c r="Y19" i="2"/>
  <c r="Y18" i="2"/>
  <c r="Y17" i="2"/>
  <c r="Y16" i="2"/>
  <c r="Y15" i="2"/>
  <c r="Y14" i="2"/>
  <c r="Y13" i="2"/>
  <c r="Y12" i="2"/>
  <c r="Y11" i="2"/>
  <c r="Y21" i="2" s="1"/>
  <c r="Y10" i="2"/>
  <c r="Y9" i="2"/>
  <c r="Y23" i="2" s="1"/>
  <c r="Y8" i="2"/>
  <c r="Y7" i="2"/>
  <c r="Y22" i="2" s="1"/>
  <c r="Y6" i="2"/>
  <c r="Y5" i="2"/>
  <c r="Y4" i="2"/>
  <c r="AA23" i="2"/>
  <c r="Z23" i="2"/>
  <c r="AA22" i="2"/>
  <c r="Z22" i="2"/>
  <c r="Z24" i="2"/>
  <c r="AB5" i="2"/>
  <c r="AB6" i="2"/>
  <c r="AB7" i="2"/>
  <c r="AB8" i="2"/>
  <c r="AB9" i="2"/>
  <c r="AB10" i="2"/>
  <c r="AB11" i="2"/>
  <c r="AB12" i="2"/>
  <c r="AB21" i="2" s="1"/>
  <c r="AB24" i="2" s="1"/>
  <c r="AB13" i="2"/>
  <c r="AB14" i="2"/>
  <c r="AB15" i="2"/>
  <c r="AB16" i="2"/>
  <c r="AB17" i="2"/>
  <c r="AB18" i="2"/>
  <c r="AB19" i="2"/>
  <c r="AB20" i="2"/>
  <c r="AB4" i="2"/>
  <c r="AB22" i="2" s="1"/>
  <c r="AA21" i="2"/>
  <c r="Z21" i="2"/>
  <c r="AE24" i="2"/>
  <c r="AD24" i="2"/>
  <c r="AC24" i="2"/>
  <c r="AH23" i="2"/>
  <c r="AG23" i="2"/>
  <c r="AG24" i="2" s="1"/>
  <c r="AF23" i="2"/>
  <c r="AH22" i="2"/>
  <c r="AH24" i="2" s="1"/>
  <c r="AG22" i="2"/>
  <c r="AF22" i="2"/>
  <c r="AF24" i="2" s="1"/>
  <c r="M20" i="4"/>
  <c r="M22" i="4" s="1"/>
  <c r="M21" i="4"/>
  <c r="M10" i="4"/>
  <c r="AK22" i="2"/>
  <c r="AK23" i="2"/>
  <c r="AJ22" i="2"/>
  <c r="AJ23" i="2"/>
  <c r="AJ24" i="2" s="1"/>
  <c r="AI22" i="2"/>
  <c r="AI23" i="2"/>
  <c r="AI24" i="2"/>
  <c r="AK12" i="2"/>
  <c r="AJ12" i="2"/>
  <c r="AI12" i="2"/>
  <c r="N21" i="4"/>
  <c r="N20" i="4"/>
  <c r="N10" i="4"/>
  <c r="AM23" i="2"/>
  <c r="AM24" i="2"/>
  <c r="AN23" i="2"/>
  <c r="AL23" i="2"/>
  <c r="AM22" i="2"/>
  <c r="AN22" i="2"/>
  <c r="AN24" i="2" s="1"/>
  <c r="AL22" i="2"/>
  <c r="AN12" i="2"/>
  <c r="AM12" i="2"/>
  <c r="AL12" i="2"/>
  <c r="AO24" i="2"/>
  <c r="AP12" i="2"/>
  <c r="AQ12" i="2"/>
  <c r="AO12" i="2"/>
  <c r="AQ24" i="2"/>
  <c r="AP24" i="2"/>
  <c r="DX21" i="2"/>
  <c r="DY21" i="2"/>
  <c r="DX22" i="2"/>
  <c r="DY22" i="2"/>
  <c r="DZ22" i="2" s="1"/>
  <c r="DX23" i="2"/>
  <c r="DZ23" i="2" s="1"/>
  <c r="DY23" i="2"/>
  <c r="DZ20" i="2"/>
  <c r="DZ19" i="2"/>
  <c r="DZ17" i="2"/>
  <c r="DZ16" i="2"/>
  <c r="DZ15" i="2"/>
  <c r="DZ14" i="2"/>
  <c r="DZ13" i="2"/>
  <c r="DZ9" i="2"/>
  <c r="DZ8" i="2"/>
  <c r="DZ7" i="2"/>
  <c r="DZ6" i="2"/>
  <c r="DZ5" i="2"/>
  <c r="DZ4" i="2"/>
  <c r="AX24" i="2"/>
  <c r="AR24" i="2"/>
  <c r="FQ23" i="2"/>
  <c r="FQ22" i="2"/>
  <c r="EY21" i="2"/>
  <c r="FK21" i="2"/>
  <c r="FK24" i="2" s="1"/>
  <c r="FK22" i="2"/>
  <c r="FK23" i="2"/>
  <c r="FL21" i="2"/>
  <c r="FL24" i="2" s="1"/>
  <c r="FL22" i="2"/>
  <c r="FL23" i="2"/>
  <c r="FM23" i="2" s="1"/>
  <c r="FH21" i="2"/>
  <c r="FH24" i="2" s="1"/>
  <c r="FH22" i="2"/>
  <c r="FH23" i="2"/>
  <c r="FI21" i="2"/>
  <c r="FI22" i="2"/>
  <c r="FJ22" i="2" s="1"/>
  <c r="FI23" i="2"/>
  <c r="FE21" i="2"/>
  <c r="FE22" i="2"/>
  <c r="FG22" i="2" s="1"/>
  <c r="FE23" i="2"/>
  <c r="FF21" i="2"/>
  <c r="FF22" i="2"/>
  <c r="FF23" i="2"/>
  <c r="FG23" i="2" s="1"/>
  <c r="FB21" i="2"/>
  <c r="FB22" i="2"/>
  <c r="FB23" i="2"/>
  <c r="FC21" i="2"/>
  <c r="FC24" i="2" s="1"/>
  <c r="FC22" i="2"/>
  <c r="FC23" i="2"/>
  <c r="FD23" i="2" s="1"/>
  <c r="EY22" i="2"/>
  <c r="EY23" i="2"/>
  <c r="EZ21" i="2"/>
  <c r="EZ22" i="2"/>
  <c r="EZ24" i="2" s="1"/>
  <c r="EZ23" i="2"/>
  <c r="EV21" i="2"/>
  <c r="EV24" i="2" s="1"/>
  <c r="EV22" i="2"/>
  <c r="EV23" i="2"/>
  <c r="EW21" i="2"/>
  <c r="EW24" i="2" s="1"/>
  <c r="EW22" i="2"/>
  <c r="EW23" i="2"/>
  <c r="ES21" i="2"/>
  <c r="ES22" i="2"/>
  <c r="EU22" i="2" s="1"/>
  <c r="ES23" i="2"/>
  <c r="ET21" i="2"/>
  <c r="ET22" i="2"/>
  <c r="ET23" i="2"/>
  <c r="EU23" i="2" s="1"/>
  <c r="EP21" i="2"/>
  <c r="EP24" i="2" s="1"/>
  <c r="EP22" i="2"/>
  <c r="EP23" i="2"/>
  <c r="EQ21" i="2"/>
  <c r="EQ24" i="2" s="1"/>
  <c r="EQ22" i="2"/>
  <c r="ER22" i="2" s="1"/>
  <c r="EQ23" i="2"/>
  <c r="ER23" i="2"/>
  <c r="EM21" i="2"/>
  <c r="EM22" i="2"/>
  <c r="EO22" i="2" s="1"/>
  <c r="EM23" i="2"/>
  <c r="EN21" i="2"/>
  <c r="EN22" i="2"/>
  <c r="EN23" i="2"/>
  <c r="EO23" i="2" s="1"/>
  <c r="EJ21" i="2"/>
  <c r="EJ24" i="2" s="1"/>
  <c r="EJ22" i="2"/>
  <c r="EL22" i="2"/>
  <c r="EJ23" i="2"/>
  <c r="EK21" i="2"/>
  <c r="EK22" i="2"/>
  <c r="EK23" i="2"/>
  <c r="EL23" i="2" s="1"/>
  <c r="EG22" i="2"/>
  <c r="EH22" i="2"/>
  <c r="EI22" i="2"/>
  <c r="EG21" i="2"/>
  <c r="EH21" i="2"/>
  <c r="ED22" i="2"/>
  <c r="ED23" i="2"/>
  <c r="EF23" i="2" s="1"/>
  <c r="ED21" i="2"/>
  <c r="EE22" i="2"/>
  <c r="EE23" i="2"/>
  <c r="EE21" i="2"/>
  <c r="EF22" i="2"/>
  <c r="EA22" i="2"/>
  <c r="EA23" i="2"/>
  <c r="EC23" i="2" s="1"/>
  <c r="EA21" i="2"/>
  <c r="EB22" i="2"/>
  <c r="EC22" i="2" s="1"/>
  <c r="EB23" i="2"/>
  <c r="EB21" i="2"/>
  <c r="DU22" i="2"/>
  <c r="DW22" i="2" s="1"/>
  <c r="DU23" i="2"/>
  <c r="DU21" i="2"/>
  <c r="DU24" i="2" s="1"/>
  <c r="DV22" i="2"/>
  <c r="DV23" i="2"/>
  <c r="DW23" i="2" s="1"/>
  <c r="DV21" i="2"/>
  <c r="DR22" i="2"/>
  <c r="DT22" i="2" s="1"/>
  <c r="DR23" i="2"/>
  <c r="DR21" i="2"/>
  <c r="DS22" i="2"/>
  <c r="DS23" i="2"/>
  <c r="DS21" i="2"/>
  <c r="DO21" i="2"/>
  <c r="DO22" i="2"/>
  <c r="DQ22" i="2"/>
  <c r="DO23" i="2"/>
  <c r="DP21" i="2"/>
  <c r="DP22" i="2"/>
  <c r="DP23" i="2"/>
  <c r="DQ23" i="2" s="1"/>
  <c r="BM21" i="2"/>
  <c r="EG23" i="2"/>
  <c r="EH23" i="2"/>
  <c r="DM22" i="2"/>
  <c r="DN22" i="2" s="1"/>
  <c r="DJ21" i="2"/>
  <c r="DJ22" i="2"/>
  <c r="DJ24" i="2" s="1"/>
  <c r="DJ23" i="2"/>
  <c r="DI21" i="2"/>
  <c r="DK21" i="2" s="1"/>
  <c r="DI22" i="2"/>
  <c r="DI23" i="2"/>
  <c r="DK23" i="2" s="1"/>
  <c r="DL21" i="2"/>
  <c r="DM21" i="2"/>
  <c r="DM24" i="2" s="1"/>
  <c r="DL22" i="2"/>
  <c r="DN9" i="2"/>
  <c r="DN13" i="2"/>
  <c r="DN14" i="2"/>
  <c r="DM23" i="2"/>
  <c r="DL23" i="2"/>
  <c r="DL24" i="2" s="1"/>
  <c r="FQ21" i="2"/>
  <c r="FS21" i="2" s="1"/>
  <c r="FR21" i="2"/>
  <c r="FR22" i="2"/>
  <c r="FR24" i="2" s="1"/>
  <c r="FS9" i="2"/>
  <c r="FS13" i="2"/>
  <c r="FS14" i="2"/>
  <c r="FS23" i="2"/>
  <c r="FR23" i="2"/>
  <c r="FN22" i="2"/>
  <c r="FO22" i="2"/>
  <c r="FP22" i="2"/>
  <c r="FO21" i="2"/>
  <c r="FO23" i="2"/>
  <c r="FO24" i="2" s="1"/>
  <c r="FN21" i="2"/>
  <c r="FN23" i="2"/>
  <c r="FN24" i="2" s="1"/>
  <c r="FD20" i="2"/>
  <c r="FA20" i="2"/>
  <c r="EC21" i="2"/>
  <c r="DF21" i="2"/>
  <c r="DH21" i="2" s="1"/>
  <c r="DG21" i="2"/>
  <c r="CW23" i="2"/>
  <c r="CW22" i="2"/>
  <c r="CW21" i="2"/>
  <c r="CY21" i="2" s="1"/>
  <c r="CX22" i="2"/>
  <c r="CX21" i="2"/>
  <c r="CH21" i="2"/>
  <c r="CI21" i="2"/>
  <c r="CI24" i="2" s="1"/>
  <c r="CH22" i="2"/>
  <c r="CI22" i="2"/>
  <c r="CJ22" i="2" s="1"/>
  <c r="CH23" i="2"/>
  <c r="CJ23" i="2" s="1"/>
  <c r="CI23" i="2"/>
  <c r="CG21" i="2"/>
  <c r="CE22" i="2"/>
  <c r="CF22" i="2"/>
  <c r="CF24" i="2" s="1"/>
  <c r="CE23" i="2"/>
  <c r="CF23" i="2"/>
  <c r="CD21" i="2"/>
  <c r="CB22" i="2"/>
  <c r="CC22" i="2"/>
  <c r="CB23" i="2"/>
  <c r="CD23" i="2" s="1"/>
  <c r="CC23" i="2"/>
  <c r="BY21" i="2"/>
  <c r="BZ21" i="2"/>
  <c r="BY22" i="2"/>
  <c r="BZ22" i="2"/>
  <c r="BY23" i="2"/>
  <c r="CA23" i="2" s="1"/>
  <c r="BZ23" i="2"/>
  <c r="BV21" i="2"/>
  <c r="BX21" i="2" s="1"/>
  <c r="BW21" i="2"/>
  <c r="BV22" i="2"/>
  <c r="BX22" i="2" s="1"/>
  <c r="BW22" i="2"/>
  <c r="BV23" i="2"/>
  <c r="BW23" i="2"/>
  <c r="BX23" i="2"/>
  <c r="BS21" i="2"/>
  <c r="BT21" i="2"/>
  <c r="BT24" i="2" s="1"/>
  <c r="BS22" i="2"/>
  <c r="BT22" i="2"/>
  <c r="BS23" i="2"/>
  <c r="BT23" i="2"/>
  <c r="BP21" i="2"/>
  <c r="BQ21" i="2"/>
  <c r="BP22" i="2"/>
  <c r="BQ22" i="2"/>
  <c r="BP23" i="2"/>
  <c r="BQ23" i="2"/>
  <c r="BO21" i="2"/>
  <c r="BO22" i="2"/>
  <c r="BO23" i="2"/>
  <c r="BN21" i="2"/>
  <c r="BN22" i="2"/>
  <c r="BN24" i="2" s="1"/>
  <c r="BN23" i="2"/>
  <c r="BM22" i="2"/>
  <c r="BM24" i="2" s="1"/>
  <c r="BM23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W24" i="2"/>
  <c r="AV24" i="2"/>
  <c r="AU24" i="2"/>
  <c r="AT24" i="2"/>
  <c r="AS24" i="2"/>
  <c r="DF22" i="2"/>
  <c r="DG22" i="2"/>
  <c r="DG24" i="2" s="1"/>
  <c r="DH9" i="2"/>
  <c r="DH13" i="2"/>
  <c r="DH23" i="2" s="1"/>
  <c r="DH14" i="2"/>
  <c r="DG23" i="2"/>
  <c r="DF23" i="2"/>
  <c r="DH20" i="2"/>
  <c r="DH19" i="2"/>
  <c r="DH17" i="2"/>
  <c r="DH16" i="2"/>
  <c r="DH15" i="2"/>
  <c r="DH8" i="2"/>
  <c r="DH7" i="2"/>
  <c r="DH6" i="2"/>
  <c r="DH5" i="2"/>
  <c r="DH4" i="2"/>
  <c r="DW9" i="2"/>
  <c r="DW13" i="2"/>
  <c r="DW14" i="2"/>
  <c r="DW20" i="2"/>
  <c r="DW19" i="2"/>
  <c r="DW17" i="2"/>
  <c r="DW16" i="2"/>
  <c r="DW15" i="2"/>
  <c r="DW8" i="2"/>
  <c r="DW7" i="2"/>
  <c r="DW6" i="2"/>
  <c r="DW5" i="2"/>
  <c r="DW4" i="2"/>
  <c r="EX20" i="2"/>
  <c r="EX19" i="2"/>
  <c r="EX17" i="2"/>
  <c r="EX16" i="2"/>
  <c r="EX15" i="2"/>
  <c r="EX14" i="2"/>
  <c r="EX13" i="2"/>
  <c r="EX9" i="2"/>
  <c r="EX8" i="2"/>
  <c r="EX7" i="2"/>
  <c r="EX6" i="2"/>
  <c r="EX5" i="2"/>
  <c r="EX4" i="2"/>
  <c r="EU9" i="2"/>
  <c r="EU13" i="2"/>
  <c r="EU14" i="2"/>
  <c r="ER9" i="2"/>
  <c r="ER13" i="2"/>
  <c r="ER14" i="2"/>
  <c r="EU20" i="2"/>
  <c r="ER20" i="2"/>
  <c r="EU19" i="2"/>
  <c r="ER19" i="2"/>
  <c r="EU17" i="2"/>
  <c r="ER17" i="2"/>
  <c r="EU16" i="2"/>
  <c r="ER16" i="2"/>
  <c r="EU15" i="2"/>
  <c r="ER15" i="2"/>
  <c r="EU8" i="2"/>
  <c r="ER8" i="2"/>
  <c r="EU7" i="2"/>
  <c r="ER7" i="2"/>
  <c r="EU6" i="2"/>
  <c r="ER6" i="2"/>
  <c r="EU5" i="2"/>
  <c r="ER5" i="2"/>
  <c r="EU4" i="2"/>
  <c r="ER4" i="2"/>
  <c r="FD19" i="2"/>
  <c r="FA19" i="2"/>
  <c r="FD17" i="2"/>
  <c r="FA17" i="2"/>
  <c r="FD16" i="2"/>
  <c r="FA16" i="2"/>
  <c r="FD15" i="2"/>
  <c r="FA15" i="2"/>
  <c r="FD14" i="2"/>
  <c r="FA14" i="2"/>
  <c r="FD13" i="2"/>
  <c r="FA13" i="2"/>
  <c r="FD9" i="2"/>
  <c r="FA9" i="2"/>
  <c r="FD8" i="2"/>
  <c r="FA8" i="2"/>
  <c r="FD7" i="2"/>
  <c r="FA7" i="2"/>
  <c r="FD6" i="2"/>
  <c r="FA6" i="2"/>
  <c r="FD5" i="2"/>
  <c r="FA5" i="2"/>
  <c r="FD4" i="2"/>
  <c r="FA4" i="2"/>
  <c r="FG20" i="2"/>
  <c r="FG19" i="2"/>
  <c r="FG18" i="2"/>
  <c r="FG17" i="2"/>
  <c r="FG16" i="2"/>
  <c r="FG15" i="2"/>
  <c r="FG14" i="2"/>
  <c r="FG13" i="2"/>
  <c r="FG9" i="2"/>
  <c r="FG8" i="2"/>
  <c r="FG7" i="2"/>
  <c r="FG6" i="2"/>
  <c r="FG5" i="2"/>
  <c r="FG4" i="2"/>
  <c r="FP9" i="2"/>
  <c r="FP23" i="2" s="1"/>
  <c r="FP13" i="2"/>
  <c r="FP14" i="2"/>
  <c r="FP20" i="2"/>
  <c r="FS20" i="2"/>
  <c r="FP19" i="2"/>
  <c r="FS19" i="2"/>
  <c r="FP18" i="2"/>
  <c r="FS18" i="2"/>
  <c r="FP17" i="2"/>
  <c r="FS17" i="2"/>
  <c r="FP16" i="2"/>
  <c r="FS16" i="2"/>
  <c r="FP15" i="2"/>
  <c r="FS15" i="2"/>
  <c r="FP8" i="2"/>
  <c r="FS8" i="2"/>
  <c r="FP7" i="2"/>
  <c r="FS7" i="2"/>
  <c r="FP6" i="2"/>
  <c r="FS6" i="2"/>
  <c r="FP5" i="2"/>
  <c r="FS5" i="2"/>
  <c r="FP4" i="2"/>
  <c r="FS4" i="2"/>
  <c r="FM9" i="2"/>
  <c r="FM13" i="2"/>
  <c r="FM14" i="2"/>
  <c r="FJ9" i="2"/>
  <c r="FJ13" i="2"/>
  <c r="FJ14" i="2"/>
  <c r="FM20" i="2"/>
  <c r="FJ20" i="2"/>
  <c r="FM19" i="2"/>
  <c r="FJ19" i="2"/>
  <c r="FM18" i="2"/>
  <c r="FJ18" i="2"/>
  <c r="FM17" i="2"/>
  <c r="FJ17" i="2"/>
  <c r="FM16" i="2"/>
  <c r="FJ16" i="2"/>
  <c r="FM15" i="2"/>
  <c r="FJ15" i="2"/>
  <c r="FM8" i="2"/>
  <c r="FJ8" i="2"/>
  <c r="FM7" i="2"/>
  <c r="FJ7" i="2"/>
  <c r="FM6" i="2"/>
  <c r="FJ6" i="2"/>
  <c r="FM5" i="2"/>
  <c r="FJ5" i="2"/>
  <c r="FM4" i="2"/>
  <c r="FJ4" i="2"/>
  <c r="DT20" i="2"/>
  <c r="DT19" i="2"/>
  <c r="DT17" i="2"/>
  <c r="DT16" i="2"/>
  <c r="DT15" i="2"/>
  <c r="DT14" i="2"/>
  <c r="DT13" i="2"/>
  <c r="DT9" i="2"/>
  <c r="DT8" i="2"/>
  <c r="DT7" i="2"/>
  <c r="DT6" i="2"/>
  <c r="DT5" i="2"/>
  <c r="DT4" i="2"/>
  <c r="EF20" i="2"/>
  <c r="EC20" i="2"/>
  <c r="EF19" i="2"/>
  <c r="EC19" i="2"/>
  <c r="EF17" i="2"/>
  <c r="EC17" i="2"/>
  <c r="EF16" i="2"/>
  <c r="EC16" i="2"/>
  <c r="EF15" i="2"/>
  <c r="EC15" i="2"/>
  <c r="EF14" i="2"/>
  <c r="EC14" i="2"/>
  <c r="EF13" i="2"/>
  <c r="EC13" i="2"/>
  <c r="EF9" i="2"/>
  <c r="EC9" i="2"/>
  <c r="EF8" i="2"/>
  <c r="EC8" i="2"/>
  <c r="EF7" i="2"/>
  <c r="EC7" i="2"/>
  <c r="EF6" i="2"/>
  <c r="EC6" i="2"/>
  <c r="EF5" i="2"/>
  <c r="EC5" i="2"/>
  <c r="EF4" i="2"/>
  <c r="EC4" i="2"/>
  <c r="EO20" i="2"/>
  <c r="EL20" i="2"/>
  <c r="EO19" i="2"/>
  <c r="EL19" i="2"/>
  <c r="EO17" i="2"/>
  <c r="EL17" i="2"/>
  <c r="EO16" i="2"/>
  <c r="EL16" i="2"/>
  <c r="EO15" i="2"/>
  <c r="EL15" i="2"/>
  <c r="EO14" i="2"/>
  <c r="EL14" i="2"/>
  <c r="EO13" i="2"/>
  <c r="EL13" i="2"/>
  <c r="EO9" i="2"/>
  <c r="EL9" i="2"/>
  <c r="EO8" i="2"/>
  <c r="EL8" i="2"/>
  <c r="EO7" i="2"/>
  <c r="EL7" i="2"/>
  <c r="EO6" i="2"/>
  <c r="EL6" i="2"/>
  <c r="EO5" i="2"/>
  <c r="EL5" i="2"/>
  <c r="EO4" i="2"/>
  <c r="EL4" i="2"/>
  <c r="EI9" i="2"/>
  <c r="EI13" i="2"/>
  <c r="EI14" i="2"/>
  <c r="EI20" i="2"/>
  <c r="EI19" i="2"/>
  <c r="EI17" i="2"/>
  <c r="EI16" i="2"/>
  <c r="EI15" i="2"/>
  <c r="EI8" i="2"/>
  <c r="EI7" i="2"/>
  <c r="EI6" i="2"/>
  <c r="EI5" i="2"/>
  <c r="EI4" i="2"/>
  <c r="DQ17" i="2"/>
  <c r="DQ16" i="2"/>
  <c r="DQ15" i="2"/>
  <c r="DQ14" i="2"/>
  <c r="DQ13" i="2"/>
  <c r="DN20" i="2"/>
  <c r="DK20" i="2"/>
  <c r="DN19" i="2"/>
  <c r="DK19" i="2"/>
  <c r="DN17" i="2"/>
  <c r="DK17" i="2"/>
  <c r="DN16" i="2"/>
  <c r="DK16" i="2"/>
  <c r="DN15" i="2"/>
  <c r="DK15" i="2"/>
  <c r="DK14" i="2"/>
  <c r="DK13" i="2"/>
  <c r="DK9" i="2"/>
  <c r="DN8" i="2"/>
  <c r="DK8" i="2"/>
  <c r="DN7" i="2"/>
  <c r="DK7" i="2"/>
  <c r="DN6" i="2"/>
  <c r="DK6" i="2"/>
  <c r="DN5" i="2"/>
  <c r="DK5" i="2"/>
  <c r="DN4" i="2"/>
  <c r="DK4" i="2"/>
  <c r="DQ20" i="2"/>
  <c r="DQ19" i="2"/>
  <c r="DQ9" i="2"/>
  <c r="DQ8" i="2"/>
  <c r="DQ7" i="2"/>
  <c r="DQ6" i="2"/>
  <c r="DQ5" i="2"/>
  <c r="DQ4" i="2"/>
  <c r="DD23" i="2"/>
  <c r="DD22" i="2"/>
  <c r="DD21" i="2"/>
  <c r="DC23" i="2"/>
  <c r="DE23" i="2"/>
  <c r="DC22" i="2"/>
  <c r="DC21" i="2"/>
  <c r="DE21" i="2" s="1"/>
  <c r="DA23" i="2"/>
  <c r="CZ23" i="2"/>
  <c r="DB23" i="2" s="1"/>
  <c r="DA22" i="2"/>
  <c r="DB22" i="2"/>
  <c r="CZ22" i="2"/>
  <c r="DA21" i="2"/>
  <c r="DB21" i="2" s="1"/>
  <c r="CZ21" i="2"/>
  <c r="CX23" i="2"/>
  <c r="CY23" i="2" s="1"/>
  <c r="CT21" i="2"/>
  <c r="CY20" i="2"/>
  <c r="CY19" i="2"/>
  <c r="CY17" i="2"/>
  <c r="CY16" i="2"/>
  <c r="CY15" i="2"/>
  <c r="CY14" i="2"/>
  <c r="CY13" i="2"/>
  <c r="CY9" i="2"/>
  <c r="CY8" i="2"/>
  <c r="CY7" i="2"/>
  <c r="CY6" i="2"/>
  <c r="CY5" i="2"/>
  <c r="CY4" i="2"/>
  <c r="DB24" i="2"/>
  <c r="DB20" i="2"/>
  <c r="DB19" i="2"/>
  <c r="DB17" i="2"/>
  <c r="DB16" i="2"/>
  <c r="DB15" i="2"/>
  <c r="DB14" i="2"/>
  <c r="DB13" i="2"/>
  <c r="DB9" i="2"/>
  <c r="DB8" i="2"/>
  <c r="DB7" i="2"/>
  <c r="DB6" i="2"/>
  <c r="DB5" i="2"/>
  <c r="DB4" i="2"/>
  <c r="CV24" i="2"/>
  <c r="CT23" i="2"/>
  <c r="CV23" i="2" s="1"/>
  <c r="CU23" i="2"/>
  <c r="CT22" i="2"/>
  <c r="CU22" i="2"/>
  <c r="CV22" i="2"/>
  <c r="CU21" i="2"/>
  <c r="CV21" i="2"/>
  <c r="CV20" i="2"/>
  <c r="CV19" i="2"/>
  <c r="CV18" i="2"/>
  <c r="CV17" i="2"/>
  <c r="CV16" i="2"/>
  <c r="CV15" i="2"/>
  <c r="CV14" i="2"/>
  <c r="CV13" i="2"/>
  <c r="CV12" i="2"/>
  <c r="CV11" i="2"/>
  <c r="CV10" i="2"/>
  <c r="CV9" i="2"/>
  <c r="CV8" i="2"/>
  <c r="CV7" i="2"/>
  <c r="CV6" i="2"/>
  <c r="CV5" i="2"/>
  <c r="CV4" i="2"/>
  <c r="CM21" i="2"/>
  <c r="CK22" i="2"/>
  <c r="CL22" i="2"/>
  <c r="CK23" i="2"/>
  <c r="CL23" i="2"/>
  <c r="CM23" i="2" s="1"/>
  <c r="CM20" i="2"/>
  <c r="CM19" i="2"/>
  <c r="CM18" i="2"/>
  <c r="CM17" i="2"/>
  <c r="CM16" i="2"/>
  <c r="CM15" i="2"/>
  <c r="CM14" i="2"/>
  <c r="CM13" i="2"/>
  <c r="CM12" i="2"/>
  <c r="CM11" i="2"/>
  <c r="CM10" i="2"/>
  <c r="CM9" i="2"/>
  <c r="CM8" i="2"/>
  <c r="CM7" i="2"/>
  <c r="CM6" i="2"/>
  <c r="CM5" i="2"/>
  <c r="CM4" i="2"/>
  <c r="CN21" i="2"/>
  <c r="CQ21" i="2"/>
  <c r="CS21" i="2" s="1"/>
  <c r="CN22" i="2"/>
  <c r="CQ22" i="2"/>
  <c r="CN23" i="2"/>
  <c r="CQ23" i="2"/>
  <c r="CR21" i="2"/>
  <c r="CR22" i="2"/>
  <c r="CS22" i="2"/>
  <c r="CR23" i="2"/>
  <c r="CO21" i="2"/>
  <c r="CP21" i="2" s="1"/>
  <c r="CO22" i="2"/>
  <c r="CO24" i="2" s="1"/>
  <c r="CO23" i="2"/>
  <c r="CP23" i="2"/>
  <c r="CS20" i="2"/>
  <c r="CP20" i="2"/>
  <c r="CS19" i="2"/>
  <c r="CP19" i="2"/>
  <c r="CS18" i="2"/>
  <c r="CP18" i="2"/>
  <c r="CS17" i="2"/>
  <c r="CP17" i="2"/>
  <c r="CS16" i="2"/>
  <c r="CP16" i="2"/>
  <c r="CS15" i="2"/>
  <c r="CP15" i="2"/>
  <c r="CS14" i="2"/>
  <c r="CP14" i="2"/>
  <c r="CS13" i="2"/>
  <c r="CP13" i="2"/>
  <c r="CS12" i="2"/>
  <c r="CP12" i="2"/>
  <c r="CS11" i="2"/>
  <c r="CP11" i="2"/>
  <c r="CS10" i="2"/>
  <c r="CP10" i="2"/>
  <c r="CS9" i="2"/>
  <c r="CP9" i="2"/>
  <c r="CS8" i="2"/>
  <c r="CP8" i="2"/>
  <c r="CS7" i="2"/>
  <c r="CP7" i="2"/>
  <c r="CS6" i="2"/>
  <c r="CP6" i="2"/>
  <c r="CS5" i="2"/>
  <c r="CP5" i="2"/>
  <c r="CS4" i="2"/>
  <c r="CP4" i="2"/>
  <c r="CJ20" i="2"/>
  <c r="CJ19" i="2"/>
  <c r="CJ18" i="2"/>
  <c r="CJ17" i="2"/>
  <c r="CJ16" i="2"/>
  <c r="CJ15" i="2"/>
  <c r="CJ14" i="2"/>
  <c r="CJ13" i="2"/>
  <c r="CJ12" i="2"/>
  <c r="CJ11" i="2"/>
  <c r="CJ10" i="2"/>
  <c r="CJ9" i="2"/>
  <c r="CJ8" i="2"/>
  <c r="CJ7" i="2"/>
  <c r="CJ6" i="2"/>
  <c r="CJ5" i="2"/>
  <c r="CJ4" i="2"/>
  <c r="CG20" i="2"/>
  <c r="CD20" i="2"/>
  <c r="CG19" i="2"/>
  <c r="CD19" i="2"/>
  <c r="CG18" i="2"/>
  <c r="CD18" i="2"/>
  <c r="CG17" i="2"/>
  <c r="CD17" i="2"/>
  <c r="CG16" i="2"/>
  <c r="CD16" i="2"/>
  <c r="CG15" i="2"/>
  <c r="CD15" i="2"/>
  <c r="CG14" i="2"/>
  <c r="CD14" i="2"/>
  <c r="CG13" i="2"/>
  <c r="CD13" i="2"/>
  <c r="CG12" i="2"/>
  <c r="CD12" i="2"/>
  <c r="CG11" i="2"/>
  <c r="CD11" i="2"/>
  <c r="CG10" i="2"/>
  <c r="CD10" i="2"/>
  <c r="CG9" i="2"/>
  <c r="CD9" i="2"/>
  <c r="CG8" i="2"/>
  <c r="CD8" i="2"/>
  <c r="CG7" i="2"/>
  <c r="CD7" i="2"/>
  <c r="CG6" i="2"/>
  <c r="CD6" i="2"/>
  <c r="CG5" i="2"/>
  <c r="CD5" i="2"/>
  <c r="CG4" i="2"/>
  <c r="CD4" i="2"/>
  <c r="CA20" i="2"/>
  <c r="CA19" i="2"/>
  <c r="CA18" i="2"/>
  <c r="CA17" i="2"/>
  <c r="CA16" i="2"/>
  <c r="CA15" i="2"/>
  <c r="CA14" i="2"/>
  <c r="CA13" i="2"/>
  <c r="CA12" i="2"/>
  <c r="CA11" i="2"/>
  <c r="CA10" i="2"/>
  <c r="CA9" i="2"/>
  <c r="CA8" i="2"/>
  <c r="CA7" i="2"/>
  <c r="CA6" i="2"/>
  <c r="CA5" i="2"/>
  <c r="CA4" i="2"/>
  <c r="BX19" i="2"/>
  <c r="BX18" i="2"/>
  <c r="BX17" i="2"/>
  <c r="BX16" i="2"/>
  <c r="BX15" i="2"/>
  <c r="BX14" i="2"/>
  <c r="BX13" i="2"/>
  <c r="BX12" i="2"/>
  <c r="BX11" i="2"/>
  <c r="BX10" i="2"/>
  <c r="BX9" i="2"/>
  <c r="BX8" i="2"/>
  <c r="BX7" i="2"/>
  <c r="BX6" i="2"/>
  <c r="BX5" i="2"/>
  <c r="BX4" i="2"/>
  <c r="BN12" i="2"/>
  <c r="BM12" i="2"/>
  <c r="BU20" i="2"/>
  <c r="BR20" i="2"/>
  <c r="BU19" i="2"/>
  <c r="BR19" i="2"/>
  <c r="BU18" i="2"/>
  <c r="BR18" i="2"/>
  <c r="BU17" i="2"/>
  <c r="BR17" i="2"/>
  <c r="BU16" i="2"/>
  <c r="BR16" i="2"/>
  <c r="BU15" i="2"/>
  <c r="BR15" i="2"/>
  <c r="BU14" i="2"/>
  <c r="BR14" i="2"/>
  <c r="BU13" i="2"/>
  <c r="BR13" i="2"/>
  <c r="BU12" i="2"/>
  <c r="BR12" i="2"/>
  <c r="BU11" i="2"/>
  <c r="BR11" i="2"/>
  <c r="BU10" i="2"/>
  <c r="BR10" i="2"/>
  <c r="BU9" i="2"/>
  <c r="BR9" i="2"/>
  <c r="BU8" i="2"/>
  <c r="BR8" i="2"/>
  <c r="BU7" i="2"/>
  <c r="BR7" i="2"/>
  <c r="BU6" i="2"/>
  <c r="BR6" i="2"/>
  <c r="BU5" i="2"/>
  <c r="BR5" i="2"/>
  <c r="BU4" i="2"/>
  <c r="BR4" i="2"/>
  <c r="DE24" i="2"/>
  <c r="DE22" i="2"/>
  <c r="DE20" i="2"/>
  <c r="DE19" i="2"/>
  <c r="DE17" i="2"/>
  <c r="DE16" i="2"/>
  <c r="DE15" i="2"/>
  <c r="DE14" i="2"/>
  <c r="DE13" i="2"/>
  <c r="DE9" i="2"/>
  <c r="DE8" i="2"/>
  <c r="DE7" i="2"/>
  <c r="DE6" i="2"/>
  <c r="DE5" i="2"/>
  <c r="DE4" i="2"/>
  <c r="CR24" i="2"/>
  <c r="DQ21" i="2"/>
  <c r="EO21" i="2"/>
  <c r="ER21" i="2"/>
  <c r="EX23" i="2"/>
  <c r="AL24" i="2"/>
  <c r="BQ24" i="2"/>
  <c r="FA23" i="2"/>
  <c r="X24" i="2"/>
  <c r="EI21" i="2"/>
  <c r="FA21" i="2"/>
  <c r="FD22" i="2"/>
  <c r="CA21" i="2"/>
  <c r="BU21" i="2"/>
  <c r="BY24" i="2"/>
  <c r="DO24" i="2"/>
  <c r="EE24" i="2"/>
  <c r="ED24" i="2"/>
  <c r="EF24" i="2" s="1"/>
  <c r="EF21" i="2"/>
  <c r="FJ23" i="2"/>
  <c r="AB23" i="2"/>
  <c r="EX21" i="2" l="1"/>
  <c r="CN24" i="2"/>
  <c r="BO24" i="2"/>
  <c r="BR22" i="2"/>
  <c r="BW24" i="2"/>
  <c r="CA22" i="2"/>
  <c r="CA24" i="2" s="1"/>
  <c r="CG22" i="2"/>
  <c r="CH24" i="2"/>
  <c r="CY22" i="2"/>
  <c r="FP21" i="2"/>
  <c r="FP24" i="2" s="1"/>
  <c r="DN23" i="2"/>
  <c r="DN21" i="2"/>
  <c r="EI23" i="2"/>
  <c r="EM24" i="2"/>
  <c r="EU21" i="2"/>
  <c r="EY24" i="2"/>
  <c r="FG21" i="2"/>
  <c r="FI24" i="2"/>
  <c r="FJ24" i="2" s="1"/>
  <c r="DZ21" i="2"/>
  <c r="V23" i="2"/>
  <c r="P21" i="2"/>
  <c r="O24" i="2"/>
  <c r="EX24" i="2"/>
  <c r="CL24" i="2"/>
  <c r="BS24" i="2"/>
  <c r="EN24" i="2"/>
  <c r="ER24" i="2"/>
  <c r="ET24" i="2"/>
  <c r="FF24" i="2"/>
  <c r="FS22" i="2"/>
  <c r="FS24" i="2" s="1"/>
  <c r="AA24" i="2"/>
  <c r="W24" i="2"/>
  <c r="V21" i="2"/>
  <c r="V24" i="2" s="1"/>
  <c r="U24" i="2"/>
  <c r="S21" i="2"/>
  <c r="F22" i="4"/>
  <c r="E22" i="4"/>
  <c r="CQ24" i="2"/>
  <c r="BP24" i="2"/>
  <c r="DW21" i="2"/>
  <c r="EK24" i="2"/>
  <c r="EL24" i="2" s="1"/>
  <c r="BO12" i="2"/>
  <c r="CP22" i="2"/>
  <c r="CP24" i="2" s="1"/>
  <c r="CM22" i="2"/>
  <c r="CM24" i="2" s="1"/>
  <c r="DF24" i="2"/>
  <c r="DH22" i="2"/>
  <c r="DH24" i="2" s="1"/>
  <c r="BR21" i="2"/>
  <c r="BU22" i="2"/>
  <c r="BZ24" i="2"/>
  <c r="CD22" i="2"/>
  <c r="CD24" i="2" s="1"/>
  <c r="CE24" i="2"/>
  <c r="DK22" i="2"/>
  <c r="DS24" i="2"/>
  <c r="DT23" i="2"/>
  <c r="EB24" i="2"/>
  <c r="EA24" i="2"/>
  <c r="EG24" i="2"/>
  <c r="EX22" i="2"/>
  <c r="FD21" i="2"/>
  <c r="FM22" i="2"/>
  <c r="N22" i="4"/>
  <c r="AK24" i="2"/>
  <c r="T24" i="2"/>
  <c r="DN24" i="2"/>
  <c r="EO24" i="2"/>
  <c r="FA24" i="2"/>
  <c r="P24" i="2"/>
  <c r="BX24" i="2"/>
  <c r="S24" i="2"/>
  <c r="Y24" i="2"/>
  <c r="EC24" i="2"/>
  <c r="FM24" i="2"/>
  <c r="DR24" i="2"/>
  <c r="DT24" i="2" s="1"/>
  <c r="DX24" i="2"/>
  <c r="FB24" i="2"/>
  <c r="FD24" i="2" s="1"/>
  <c r="DV24" i="2"/>
  <c r="DW24" i="2" s="1"/>
  <c r="DT21" i="2"/>
  <c r="CG23" i="2"/>
  <c r="CG24" i="2" s="1"/>
  <c r="CJ21" i="2"/>
  <c r="CJ24" i="2" s="1"/>
  <c r="FM21" i="2"/>
  <c r="FJ21" i="2"/>
  <c r="EL21" i="2"/>
  <c r="CK24" i="2"/>
  <c r="BV24" i="2"/>
  <c r="CB24" i="2"/>
  <c r="DI24" i="2"/>
  <c r="DK24" i="2" s="1"/>
  <c r="FE24" i="2"/>
  <c r="FG24" i="2" s="1"/>
  <c r="FQ24" i="2"/>
  <c r="DY24" i="2"/>
  <c r="ES24" i="2"/>
  <c r="EU24" i="2" s="1"/>
  <c r="CS23" i="2"/>
  <c r="CS24" i="2" s="1"/>
  <c r="BR23" i="2"/>
  <c r="BR24" i="2" s="1"/>
  <c r="BU23" i="2"/>
  <c r="BU24" i="2" s="1"/>
  <c r="CC24" i="2"/>
  <c r="FA22" i="2"/>
  <c r="EH24" i="2"/>
  <c r="EI24" i="2" s="1"/>
  <c r="DP24" i="2"/>
  <c r="DQ24" i="2" s="1"/>
  <c r="DZ24" i="2" l="1"/>
</calcChain>
</file>

<file path=xl/sharedStrings.xml><?xml version="1.0" encoding="utf-8"?>
<sst xmlns="http://schemas.openxmlformats.org/spreadsheetml/2006/main" count="336" uniqueCount="139">
  <si>
    <t>区分</t>
  </si>
  <si>
    <t>市</t>
  </si>
  <si>
    <t>町村</t>
  </si>
  <si>
    <t>計</t>
  </si>
  <si>
    <t>歳出合計</t>
  </si>
  <si>
    <t>義務的経費(1,4,9の計)</t>
  </si>
  <si>
    <t>投資的経費(6,7,8の計)</t>
  </si>
  <si>
    <t xml:space="preserve"> 1 人件費</t>
    <phoneticPr fontId="4"/>
  </si>
  <si>
    <t xml:space="preserve"> 2 物件費</t>
    <phoneticPr fontId="4"/>
  </si>
  <si>
    <t xml:space="preserve"> 3 維持補修費</t>
    <phoneticPr fontId="4"/>
  </si>
  <si>
    <t xml:space="preserve"> 4 扶助費</t>
    <phoneticPr fontId="4"/>
  </si>
  <si>
    <t xml:space="preserve"> 5 補助費等</t>
    <phoneticPr fontId="4"/>
  </si>
  <si>
    <t xml:space="preserve"> 6 普通建設事業費</t>
    <phoneticPr fontId="4"/>
  </si>
  <si>
    <t>　  うち補助事業費</t>
    <phoneticPr fontId="4"/>
  </si>
  <si>
    <t>　  うち単独事業費</t>
    <phoneticPr fontId="4"/>
  </si>
  <si>
    <t xml:space="preserve">    その他</t>
    <phoneticPr fontId="4"/>
  </si>
  <si>
    <t xml:space="preserve"> 7 災害復旧事業費</t>
    <phoneticPr fontId="4"/>
  </si>
  <si>
    <t xml:space="preserve"> 8 失業対策事業費</t>
    <phoneticPr fontId="4"/>
  </si>
  <si>
    <t xml:space="preserve"> 9 公債費</t>
    <phoneticPr fontId="4"/>
  </si>
  <si>
    <t>10 積立金</t>
    <phoneticPr fontId="4"/>
  </si>
  <si>
    <t>11 投資及び出資金</t>
    <phoneticPr fontId="4"/>
  </si>
  <si>
    <t>12 貸付金</t>
    <phoneticPr fontId="4"/>
  </si>
  <si>
    <t>13 繰出金</t>
    <phoneticPr fontId="4"/>
  </si>
  <si>
    <t>14 前年度繰上充用金</t>
    <phoneticPr fontId="4"/>
  </si>
  <si>
    <t>平成20年度</t>
    <rPh sb="0" eb="2">
      <t>ヘイセイ</t>
    </rPh>
    <phoneticPr fontId="4"/>
  </si>
  <si>
    <t>平成19年度</t>
    <rPh sb="0" eb="2">
      <t>ヘイセイ</t>
    </rPh>
    <phoneticPr fontId="4"/>
  </si>
  <si>
    <t>その他</t>
    <rPh sb="2" eb="3">
      <t>タ</t>
    </rPh>
    <phoneticPr fontId="6"/>
  </si>
  <si>
    <t>昭和41年度</t>
    <rPh sb="0" eb="2">
      <t>ショウワ</t>
    </rPh>
    <phoneticPr fontId="6"/>
  </si>
  <si>
    <t>平成元年度</t>
    <rPh sb="0" eb="2">
      <t>ヘイセイ</t>
    </rPh>
    <rPh sb="2" eb="3">
      <t>ガン</t>
    </rPh>
    <phoneticPr fontId="4"/>
  </si>
  <si>
    <t xml:space="preserve"> 1 人件費</t>
  </si>
  <si>
    <t xml:space="preserve"> 2 物件費</t>
  </si>
  <si>
    <t xml:space="preserve"> 3 維持補修費</t>
  </si>
  <si>
    <t xml:space="preserve"> 4 扶助費</t>
  </si>
  <si>
    <t xml:space="preserve"> 5 補助費等</t>
  </si>
  <si>
    <t xml:space="preserve"> 6 普通建設事業費</t>
  </si>
  <si>
    <t>　  うち補助事業費</t>
  </si>
  <si>
    <t>　  うち単独事業費</t>
  </si>
  <si>
    <t xml:space="preserve">    その他</t>
  </si>
  <si>
    <t xml:space="preserve"> 7 災害復旧事業費</t>
  </si>
  <si>
    <t xml:space="preserve"> 8 失業対策事業費</t>
  </si>
  <si>
    <t xml:space="preserve"> 9 公債費</t>
  </si>
  <si>
    <t>10 積立金</t>
  </si>
  <si>
    <t>11 投資及び出資金</t>
  </si>
  <si>
    <t>12 貸付金</t>
  </si>
  <si>
    <t>13 繰出金</t>
  </si>
  <si>
    <t>14 前年度繰上充用金</t>
  </si>
  <si>
    <t>平成18年度</t>
    <rPh sb="0" eb="2">
      <t>ヘイセイ</t>
    </rPh>
    <phoneticPr fontId="4"/>
  </si>
  <si>
    <t>平成17年度</t>
    <rPh sb="0" eb="2">
      <t>ヘイセイ</t>
    </rPh>
    <phoneticPr fontId="4"/>
  </si>
  <si>
    <t>平成16年度</t>
    <rPh sb="0" eb="2">
      <t>ヘイセイ</t>
    </rPh>
    <phoneticPr fontId="4"/>
  </si>
  <si>
    <t>平成15年度</t>
    <rPh sb="0" eb="2">
      <t>ヘイセイ</t>
    </rPh>
    <phoneticPr fontId="4"/>
  </si>
  <si>
    <t>平成14年度</t>
    <rPh sb="0" eb="2">
      <t>ヘイセイ</t>
    </rPh>
    <phoneticPr fontId="4"/>
  </si>
  <si>
    <t>平成13年度</t>
    <rPh sb="0" eb="2">
      <t>ヘイセイ</t>
    </rPh>
    <phoneticPr fontId="4"/>
  </si>
  <si>
    <t>平成12年度</t>
    <rPh sb="0" eb="2">
      <t>ヘイセイ</t>
    </rPh>
    <phoneticPr fontId="4"/>
  </si>
  <si>
    <t>平成11年度</t>
    <rPh sb="0" eb="2">
      <t>ヘイセイ</t>
    </rPh>
    <phoneticPr fontId="4"/>
  </si>
  <si>
    <t>平成10年度</t>
    <rPh sb="0" eb="2">
      <t>ヘイセイ</t>
    </rPh>
    <phoneticPr fontId="4"/>
  </si>
  <si>
    <t>平成9年度</t>
    <rPh sb="0" eb="2">
      <t>ヘイセイ</t>
    </rPh>
    <phoneticPr fontId="4"/>
  </si>
  <si>
    <t>平成8年度</t>
    <rPh sb="0" eb="2">
      <t>ヘイセイ</t>
    </rPh>
    <phoneticPr fontId="4"/>
  </si>
  <si>
    <t>平成7年度</t>
    <rPh sb="0" eb="2">
      <t>ヘイセイ</t>
    </rPh>
    <phoneticPr fontId="4"/>
  </si>
  <si>
    <t>平成6年度</t>
    <rPh sb="0" eb="2">
      <t>ヘイセイ</t>
    </rPh>
    <phoneticPr fontId="4"/>
  </si>
  <si>
    <t>平成5年度</t>
    <rPh sb="0" eb="2">
      <t>ヘイセイ</t>
    </rPh>
    <phoneticPr fontId="4"/>
  </si>
  <si>
    <t>平成4年度</t>
    <rPh sb="0" eb="2">
      <t>ヘイセイ</t>
    </rPh>
    <phoneticPr fontId="4"/>
  </si>
  <si>
    <t>平成3年度</t>
    <rPh sb="0" eb="2">
      <t>ヘイセイ</t>
    </rPh>
    <phoneticPr fontId="4"/>
  </si>
  <si>
    <t>平成2年度</t>
    <rPh sb="0" eb="2">
      <t>ヘイセイ</t>
    </rPh>
    <phoneticPr fontId="4"/>
  </si>
  <si>
    <t>平成元年度</t>
    <rPh sb="0" eb="2">
      <t>ヘイセイ</t>
    </rPh>
    <rPh sb="2" eb="3">
      <t>ゲン</t>
    </rPh>
    <phoneticPr fontId="4"/>
  </si>
  <si>
    <t>昭和63年度</t>
    <rPh sb="0" eb="2">
      <t>ショウワ</t>
    </rPh>
    <phoneticPr fontId="4"/>
  </si>
  <si>
    <t>昭和62年度</t>
    <rPh sb="0" eb="2">
      <t>ショウワ</t>
    </rPh>
    <phoneticPr fontId="4"/>
  </si>
  <si>
    <t>昭和61年度</t>
    <rPh sb="0" eb="2">
      <t>ショウワ</t>
    </rPh>
    <phoneticPr fontId="4"/>
  </si>
  <si>
    <t>昭和60年度</t>
    <rPh sb="0" eb="2">
      <t>ショウワ</t>
    </rPh>
    <phoneticPr fontId="4"/>
  </si>
  <si>
    <t>昭和59年度</t>
    <rPh sb="0" eb="2">
      <t>ショウワ</t>
    </rPh>
    <phoneticPr fontId="4"/>
  </si>
  <si>
    <t>昭和58年度</t>
    <rPh sb="0" eb="2">
      <t>ショウワ</t>
    </rPh>
    <phoneticPr fontId="4"/>
  </si>
  <si>
    <t>昭和57年度</t>
    <rPh sb="0" eb="2">
      <t>ショウワ</t>
    </rPh>
    <phoneticPr fontId="4"/>
  </si>
  <si>
    <t>昭和56年度</t>
    <rPh sb="0" eb="2">
      <t>ショウワ</t>
    </rPh>
    <phoneticPr fontId="4"/>
  </si>
  <si>
    <t>昭和55年度</t>
    <rPh sb="0" eb="2">
      <t>ショウワ</t>
    </rPh>
    <phoneticPr fontId="4"/>
  </si>
  <si>
    <t>昭和54年度</t>
    <rPh sb="0" eb="2">
      <t>ショウワ</t>
    </rPh>
    <phoneticPr fontId="4"/>
  </si>
  <si>
    <t>昭和53年度</t>
    <rPh sb="0" eb="2">
      <t>ショウワ</t>
    </rPh>
    <phoneticPr fontId="4"/>
  </si>
  <si>
    <t>昭和52年度</t>
    <rPh sb="0" eb="2">
      <t>ショウワ</t>
    </rPh>
    <phoneticPr fontId="4"/>
  </si>
  <si>
    <t>昭和51年度</t>
    <rPh sb="0" eb="2">
      <t>ショウワ</t>
    </rPh>
    <phoneticPr fontId="4"/>
  </si>
  <si>
    <t>昭和50年度</t>
    <rPh sb="0" eb="2">
      <t>ショウワ</t>
    </rPh>
    <phoneticPr fontId="4"/>
  </si>
  <si>
    <t>昭和49年度</t>
    <rPh sb="0" eb="2">
      <t>ショウワ</t>
    </rPh>
    <phoneticPr fontId="4"/>
  </si>
  <si>
    <t>昭和48年度</t>
    <rPh sb="0" eb="2">
      <t>ショウワ</t>
    </rPh>
    <phoneticPr fontId="4"/>
  </si>
  <si>
    <t>昭和47年度</t>
    <rPh sb="0" eb="2">
      <t>ショウワ</t>
    </rPh>
    <phoneticPr fontId="4"/>
  </si>
  <si>
    <t>昭和46年度</t>
    <rPh sb="0" eb="2">
      <t>ショウワ</t>
    </rPh>
    <phoneticPr fontId="4"/>
  </si>
  <si>
    <t>昭和45年度</t>
    <rPh sb="0" eb="2">
      <t>ショウワ</t>
    </rPh>
    <phoneticPr fontId="4"/>
  </si>
  <si>
    <t>昭和44年度</t>
    <rPh sb="0" eb="2">
      <t>ショウワ</t>
    </rPh>
    <phoneticPr fontId="4"/>
  </si>
  <si>
    <t>昭和43年度</t>
    <rPh sb="0" eb="2">
      <t>ショウワ</t>
    </rPh>
    <phoneticPr fontId="4"/>
  </si>
  <si>
    <t>昭和42年度</t>
    <rPh sb="0" eb="2">
      <t>ショウワ</t>
    </rPh>
    <phoneticPr fontId="4"/>
  </si>
  <si>
    <t>平成19年度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</si>
  <si>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</si>
  <si>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</si>
  <si>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</si>
  <si>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平成11年度</t>
    <rPh sb="0" eb="2">
      <t>ヘイセイ</t>
    </rPh>
    <rPh sb="4" eb="6">
      <t>ネンド</t>
    </rPh>
    <phoneticPr fontId="4"/>
  </si>
  <si>
    <t>平成9年度</t>
    <rPh sb="0" eb="2">
      <t>ヘイセイ</t>
    </rPh>
    <rPh sb="3" eb="5">
      <t>ネンド</t>
    </rPh>
    <phoneticPr fontId="4"/>
  </si>
  <si>
    <t>平成7年度</t>
    <rPh sb="0" eb="2">
      <t>ヘイセイ</t>
    </rPh>
    <rPh sb="3" eb="5">
      <t>ネンド</t>
    </rPh>
    <phoneticPr fontId="4"/>
  </si>
  <si>
    <t>平成5年度</t>
    <rPh sb="0" eb="2">
      <t>ヘイセイ</t>
    </rPh>
    <rPh sb="3" eb="5">
      <t>ネンド</t>
    </rPh>
    <phoneticPr fontId="4"/>
  </si>
  <si>
    <t>平成3年度</t>
    <rPh sb="0" eb="2">
      <t>ヘイセイ</t>
    </rPh>
    <rPh sb="3" eb="5">
      <t>ネンド</t>
    </rPh>
    <phoneticPr fontId="4"/>
  </si>
  <si>
    <t>昭和63年度</t>
    <rPh sb="0" eb="2">
      <t>ショウワ</t>
    </rPh>
    <rPh sb="4" eb="6">
      <t>ネンド</t>
    </rPh>
    <phoneticPr fontId="6"/>
  </si>
  <si>
    <t>昭和62年度</t>
    <rPh sb="0" eb="2">
      <t>ショウワ</t>
    </rPh>
    <rPh sb="4" eb="6">
      <t>ネンド</t>
    </rPh>
    <phoneticPr fontId="6"/>
  </si>
  <si>
    <t>昭和61年度</t>
    <rPh sb="0" eb="2">
      <t>ショウワ</t>
    </rPh>
    <rPh sb="4" eb="6">
      <t>ネンド</t>
    </rPh>
    <phoneticPr fontId="6"/>
  </si>
  <si>
    <t>昭和60年度</t>
    <rPh sb="0" eb="2">
      <t>ショウワ</t>
    </rPh>
    <rPh sb="4" eb="6">
      <t>ネンド</t>
    </rPh>
    <phoneticPr fontId="6"/>
  </si>
  <si>
    <t>昭和59年度</t>
    <rPh sb="0" eb="2">
      <t>ショウワ</t>
    </rPh>
    <rPh sb="4" eb="6">
      <t>ネンド</t>
    </rPh>
    <phoneticPr fontId="6"/>
  </si>
  <si>
    <t>昭和58年度</t>
    <rPh sb="0" eb="2">
      <t>ショウワ</t>
    </rPh>
    <rPh sb="4" eb="6">
      <t>ネンド</t>
    </rPh>
    <phoneticPr fontId="6"/>
  </si>
  <si>
    <t>昭和57年度</t>
    <rPh sb="0" eb="2">
      <t>ショウワ</t>
    </rPh>
    <rPh sb="4" eb="6">
      <t>ネンド</t>
    </rPh>
    <phoneticPr fontId="6"/>
  </si>
  <si>
    <t>昭和56年度</t>
    <rPh sb="0" eb="2">
      <t>ショウワ</t>
    </rPh>
    <rPh sb="4" eb="6">
      <t>ネンド</t>
    </rPh>
    <phoneticPr fontId="6"/>
  </si>
  <si>
    <t>昭和55年度</t>
    <rPh sb="0" eb="2">
      <t>ショウワ</t>
    </rPh>
    <rPh sb="4" eb="6">
      <t>ネンド</t>
    </rPh>
    <phoneticPr fontId="6"/>
  </si>
  <si>
    <t>昭和54年度</t>
    <rPh sb="0" eb="2">
      <t>ショウワ</t>
    </rPh>
    <rPh sb="4" eb="6">
      <t>ネンド</t>
    </rPh>
    <phoneticPr fontId="6"/>
  </si>
  <si>
    <t>昭和53年度</t>
    <rPh sb="0" eb="2">
      <t>ショウワ</t>
    </rPh>
    <rPh sb="4" eb="6">
      <t>ネンド</t>
    </rPh>
    <phoneticPr fontId="6"/>
  </si>
  <si>
    <t>昭和52年度</t>
    <rPh sb="0" eb="2">
      <t>ショウワ</t>
    </rPh>
    <rPh sb="4" eb="6">
      <t>ネンド</t>
    </rPh>
    <phoneticPr fontId="6"/>
  </si>
  <si>
    <t>昭和51年度</t>
    <rPh sb="0" eb="2">
      <t>ショウワ</t>
    </rPh>
    <rPh sb="4" eb="6">
      <t>ネンド</t>
    </rPh>
    <phoneticPr fontId="6"/>
  </si>
  <si>
    <t>昭和50年度</t>
    <rPh sb="0" eb="2">
      <t>ショウワ</t>
    </rPh>
    <rPh sb="4" eb="6">
      <t>ネンド</t>
    </rPh>
    <phoneticPr fontId="6"/>
  </si>
  <si>
    <t>昭和49年度</t>
    <rPh sb="0" eb="2">
      <t>ショウワ</t>
    </rPh>
    <rPh sb="4" eb="6">
      <t>ネンド</t>
    </rPh>
    <phoneticPr fontId="6"/>
  </si>
  <si>
    <t>昭和48年度</t>
    <rPh sb="0" eb="2">
      <t>ショウワ</t>
    </rPh>
    <rPh sb="4" eb="6">
      <t>ネンド</t>
    </rPh>
    <phoneticPr fontId="6"/>
  </si>
  <si>
    <t>昭和47年度</t>
    <rPh sb="0" eb="2">
      <t>ショウワ</t>
    </rPh>
    <rPh sb="4" eb="6">
      <t>ネンド</t>
    </rPh>
    <phoneticPr fontId="6"/>
  </si>
  <si>
    <t>昭和46年度</t>
    <rPh sb="0" eb="2">
      <t>ショウワ</t>
    </rPh>
    <rPh sb="4" eb="6">
      <t>ネンド</t>
    </rPh>
    <phoneticPr fontId="6"/>
  </si>
  <si>
    <t>昭和45年度</t>
    <rPh sb="0" eb="2">
      <t>ショウワ</t>
    </rPh>
    <rPh sb="4" eb="6">
      <t>ネンド</t>
    </rPh>
    <phoneticPr fontId="6"/>
  </si>
  <si>
    <t>昭和44年度</t>
    <rPh sb="0" eb="2">
      <t>ショウワ</t>
    </rPh>
    <rPh sb="4" eb="6">
      <t>ネンド</t>
    </rPh>
    <phoneticPr fontId="6"/>
  </si>
  <si>
    <t>昭和43年度</t>
    <rPh sb="0" eb="2">
      <t>ショウワ</t>
    </rPh>
    <rPh sb="4" eb="6">
      <t>ネンド</t>
    </rPh>
    <phoneticPr fontId="6"/>
  </si>
  <si>
    <t>昭和42年度</t>
    <rPh sb="0" eb="2">
      <t>ショウワ</t>
    </rPh>
    <rPh sb="4" eb="6">
      <t>ネンド</t>
    </rPh>
    <phoneticPr fontId="6"/>
  </si>
  <si>
    <t>昭和41年度</t>
    <rPh sb="0" eb="2">
      <t>ショウワ</t>
    </rPh>
    <rPh sb="4" eb="6">
      <t>ネンド</t>
    </rPh>
    <phoneticPr fontId="6"/>
  </si>
  <si>
    <t>昭和40年度</t>
    <rPh sb="0" eb="2">
      <t>ショウワ</t>
    </rPh>
    <phoneticPr fontId="7"/>
  </si>
  <si>
    <t>昭和40年度</t>
    <rPh sb="0" eb="2">
      <t>ショウワ</t>
    </rPh>
    <phoneticPr fontId="4"/>
  </si>
  <si>
    <t>※平成元年度～昭和45年度は「投資及び出資金」に「貸付金」を含む。</t>
    <phoneticPr fontId="4"/>
  </si>
  <si>
    <t>平成21年度</t>
    <rPh sb="0" eb="2">
      <t>ヘイセイ</t>
    </rPh>
    <phoneticPr fontId="4"/>
  </si>
  <si>
    <t>平成22年度</t>
    <rPh sb="0" eb="2">
      <t>ヘイセイ</t>
    </rPh>
    <phoneticPr fontId="4"/>
  </si>
  <si>
    <t>平成23年度</t>
    <rPh sb="0" eb="2">
      <t>ヘイセイ</t>
    </rPh>
    <phoneticPr fontId="4"/>
  </si>
  <si>
    <t>平成24年度</t>
    <rPh sb="0" eb="2">
      <t>ヘイセイ</t>
    </rPh>
    <phoneticPr fontId="4"/>
  </si>
  <si>
    <t>平成25年度</t>
    <rPh sb="0" eb="2">
      <t>ヘイセイ</t>
    </rPh>
    <phoneticPr fontId="4"/>
  </si>
  <si>
    <t>平成26年度</t>
    <rPh sb="0" eb="2">
      <t>ヘイセイ</t>
    </rPh>
    <phoneticPr fontId="4"/>
  </si>
  <si>
    <t>平成27年度</t>
    <rPh sb="0" eb="2">
      <t>ヘイセイ</t>
    </rPh>
    <phoneticPr fontId="4"/>
  </si>
  <si>
    <t>平成28年度</t>
    <rPh sb="0" eb="2">
      <t>ヘイセイ</t>
    </rPh>
    <phoneticPr fontId="4"/>
  </si>
  <si>
    <t>平成29年度</t>
    <rPh sb="0" eb="2">
      <t>ヘイセイ</t>
    </rPh>
    <phoneticPr fontId="4"/>
  </si>
  <si>
    <t>平成30年度</t>
    <rPh sb="0" eb="2">
      <t>ヘイセイ</t>
    </rPh>
    <phoneticPr fontId="4"/>
  </si>
  <si>
    <t>令和元年度</t>
    <rPh sb="0" eb="5">
      <t>レイワゲンネンド</t>
    </rPh>
    <phoneticPr fontId="7"/>
  </si>
  <si>
    <t>令和元年度</t>
    <rPh sb="0" eb="5">
      <t>レイワゲンネンド</t>
    </rPh>
    <phoneticPr fontId="4"/>
  </si>
  <si>
    <t>令和２年度</t>
    <rPh sb="0" eb="2">
      <t>レイワ</t>
    </rPh>
    <rPh sb="3" eb="5">
      <t>ネンド</t>
    </rPh>
    <phoneticPr fontId="4"/>
  </si>
  <si>
    <t>令和２年度</t>
    <rPh sb="0" eb="2">
      <t>レイワ</t>
    </rPh>
    <rPh sb="3" eb="5">
      <t>ネンド</t>
    </rPh>
    <phoneticPr fontId="7"/>
  </si>
  <si>
    <t>令和３年度</t>
    <rPh sb="0" eb="2">
      <t>レイワ</t>
    </rPh>
    <rPh sb="3" eb="5">
      <t>ネンド</t>
    </rPh>
    <phoneticPr fontId="4"/>
  </si>
  <si>
    <t>令和３年度</t>
    <rPh sb="0" eb="2">
      <t>レイワ</t>
    </rPh>
    <rPh sb="3" eb="5">
      <t>ネンド</t>
    </rPh>
    <phoneticPr fontId="7"/>
  </si>
  <si>
    <t>令和４年度</t>
    <rPh sb="0" eb="2">
      <t>レイワ</t>
    </rPh>
    <rPh sb="3" eb="5">
      <t>ネンド</t>
    </rPh>
    <phoneticPr fontId="4"/>
  </si>
  <si>
    <t>令和４年度</t>
    <rPh sb="0" eb="2">
      <t>レイワ</t>
    </rPh>
    <rPh sb="3" eb="5">
      <t>ネンド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</si>
</sst>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2" x14ac:knownFonts="1"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12"/>
      <name val="ＭＳ Ｐ明朝"/>
      <family val="1"/>
      <charset val="128"/>
    </font>
    <font>
      <sz val="14"/>
      <color indexed="12"/>
      <name val="ＭＳ 明朝"/>
      <family val="1"/>
      <charset val="128"/>
    </font>
    <font>
      <sz val="7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2"/>
      <color indexed="9"/>
      <name val="ＭＳ Ｐ明朝"/>
      <family val="1"/>
      <charset val="128"/>
    </font>
    <font>
      <sz val="10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6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1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</cellStyleXfs>
  <cellXfs count="161">
    <xf numFmtId="1" fontId="0" fillId="0" borderId="0" xfId="0"/>
    <xf numFmtId="37" fontId="5" fillId="0" borderId="1" xfId="2" applyNumberFormat="1" applyFont="1" applyBorder="1" applyAlignment="1" applyProtection="1">
      <alignment vertical="center"/>
    </xf>
    <xf numFmtId="37" fontId="5" fillId="0" borderId="1" xfId="2" applyNumberFormat="1" applyFont="1" applyFill="1" applyBorder="1" applyAlignment="1" applyProtection="1">
      <alignment vertical="center"/>
    </xf>
    <xf numFmtId="0" fontId="5" fillId="0" borderId="0" xfId="2" applyFont="1"/>
    <xf numFmtId="0" fontId="5" fillId="0" borderId="0" xfId="2" applyFont="1" applyAlignment="1" applyProtection="1">
      <alignment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0" fontId="5" fillId="0" borderId="0" xfId="2" applyFont="1" applyFill="1" applyAlignment="1" applyProtection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Protection="1"/>
    <xf numFmtId="0" fontId="5" fillId="0" borderId="0" xfId="2" applyFont="1" applyFill="1"/>
    <xf numFmtId="0" fontId="5" fillId="0" borderId="4" xfId="2" applyFont="1" applyBorder="1" applyAlignment="1" applyProtection="1">
      <alignment vertical="center"/>
    </xf>
    <xf numFmtId="0" fontId="5" fillId="0" borderId="5" xfId="2" applyFont="1" applyBorder="1" applyAlignment="1" applyProtection="1">
      <alignment vertical="center"/>
    </xf>
    <xf numFmtId="0" fontId="5" fillId="0" borderId="6" xfId="2" applyFont="1" applyBorder="1" applyAlignment="1" applyProtection="1">
      <alignment horizontal="center"/>
    </xf>
    <xf numFmtId="0" fontId="5" fillId="0" borderId="7" xfId="2" applyFont="1" applyBorder="1" applyAlignment="1" applyProtection="1">
      <alignment horizontal="center"/>
    </xf>
    <xf numFmtId="0" fontId="5" fillId="0" borderId="5" xfId="2" applyFont="1" applyBorder="1" applyAlignment="1" applyProtection="1">
      <alignment horizontal="center"/>
    </xf>
    <xf numFmtId="0" fontId="5" fillId="0" borderId="7" xfId="2" applyFont="1" applyBorder="1" applyAlignment="1" applyProtection="1">
      <alignment vertical="center"/>
    </xf>
    <xf numFmtId="0" fontId="5" fillId="0" borderId="8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vertical="center"/>
    </xf>
    <xf numFmtId="0" fontId="5" fillId="0" borderId="9" xfId="2" applyFont="1" applyFill="1" applyBorder="1" applyAlignment="1" applyProtection="1">
      <alignment vertical="center"/>
    </xf>
    <xf numFmtId="0" fontId="5" fillId="0" borderId="10" xfId="2" applyFont="1" applyBorder="1" applyAlignment="1" applyProtection="1">
      <alignment vertical="center"/>
    </xf>
    <xf numFmtId="37" fontId="5" fillId="0" borderId="11" xfId="2" applyNumberFormat="1" applyFont="1" applyBorder="1" applyAlignment="1" applyProtection="1">
      <alignment vertical="center"/>
    </xf>
    <xf numFmtId="0" fontId="5" fillId="0" borderId="12" xfId="2" applyFont="1" applyBorder="1" applyAlignment="1" applyProtection="1">
      <alignment vertical="center"/>
    </xf>
    <xf numFmtId="37" fontId="5" fillId="0" borderId="13" xfId="2" applyNumberFormat="1" applyFont="1" applyBorder="1" applyAlignment="1" applyProtection="1">
      <alignment vertical="center"/>
    </xf>
    <xf numFmtId="0" fontId="5" fillId="0" borderId="14" xfId="2" applyFont="1" applyBorder="1" applyAlignment="1" applyProtection="1">
      <alignment vertical="center"/>
    </xf>
    <xf numFmtId="37" fontId="5" fillId="0" borderId="15" xfId="2" applyNumberFormat="1" applyFont="1" applyBorder="1" applyAlignment="1" applyProtection="1">
      <alignment vertical="center"/>
    </xf>
    <xf numFmtId="0" fontId="5" fillId="0" borderId="16" xfId="2" applyFont="1" applyBorder="1" applyAlignment="1" applyProtection="1">
      <alignment vertical="center"/>
    </xf>
    <xf numFmtId="37" fontId="5" fillId="0" borderId="17" xfId="2" applyNumberFormat="1" applyFont="1" applyBorder="1" applyAlignment="1" applyProtection="1">
      <alignment vertical="center"/>
    </xf>
    <xf numFmtId="0" fontId="5" fillId="0" borderId="0" xfId="2" applyFont="1" applyProtection="1"/>
    <xf numFmtId="0" fontId="5" fillId="0" borderId="5" xfId="3" applyFont="1" applyBorder="1" applyAlignment="1" applyProtection="1">
      <alignment vertical="center"/>
    </xf>
    <xf numFmtId="0" fontId="5" fillId="0" borderId="6" xfId="3" applyFont="1" applyBorder="1" applyAlignment="1" applyProtection="1">
      <alignment horizontal="center"/>
    </xf>
    <xf numFmtId="0" fontId="5" fillId="0" borderId="7" xfId="3" applyFont="1" applyBorder="1" applyAlignment="1" applyProtection="1">
      <alignment horizontal="center"/>
    </xf>
    <xf numFmtId="0" fontId="5" fillId="0" borderId="5" xfId="3" applyFont="1" applyBorder="1" applyAlignment="1" applyProtection="1">
      <alignment horizontal="center"/>
    </xf>
    <xf numFmtId="0" fontId="5" fillId="0" borderId="7" xfId="3" applyFont="1" applyBorder="1" applyAlignment="1" applyProtection="1">
      <alignment vertical="center"/>
    </xf>
    <xf numFmtId="0" fontId="5" fillId="0" borderId="2" xfId="3" applyFont="1" applyBorder="1" applyAlignment="1" applyProtection="1">
      <alignment horizontal="center" vertical="center"/>
    </xf>
    <xf numFmtId="0" fontId="5" fillId="0" borderId="0" xfId="3" applyFont="1" applyBorder="1" applyAlignment="1" applyProtection="1">
      <alignment horizontal="center" vertical="center"/>
    </xf>
    <xf numFmtId="0" fontId="5" fillId="0" borderId="3" xfId="3" applyFont="1" applyBorder="1" applyAlignment="1" applyProtection="1">
      <alignment horizontal="center" vertical="center"/>
    </xf>
    <xf numFmtId="37" fontId="5" fillId="0" borderId="1" xfId="3" applyNumberFormat="1" applyFont="1" applyBorder="1" applyAlignment="1" applyProtection="1">
      <alignment vertical="center"/>
    </xf>
    <xf numFmtId="37" fontId="5" fillId="0" borderId="13" xfId="3" applyNumberFormat="1" applyFont="1" applyBorder="1" applyAlignment="1" applyProtection="1">
      <alignment vertical="center"/>
    </xf>
    <xf numFmtId="37" fontId="5" fillId="0" borderId="1" xfId="3" applyNumberFormat="1" applyFont="1" applyFill="1" applyBorder="1" applyAlignment="1" applyProtection="1">
      <alignment vertical="center"/>
    </xf>
    <xf numFmtId="37" fontId="5" fillId="0" borderId="11" xfId="3" applyNumberFormat="1" applyFont="1" applyBorder="1" applyAlignment="1" applyProtection="1">
      <alignment vertical="center"/>
    </xf>
    <xf numFmtId="37" fontId="5" fillId="0" borderId="18" xfId="3" applyNumberFormat="1" applyFont="1" applyBorder="1" applyAlignment="1" applyProtection="1">
      <alignment vertical="center"/>
    </xf>
    <xf numFmtId="0" fontId="5" fillId="0" borderId="0" xfId="3" applyFont="1" applyProtection="1"/>
    <xf numFmtId="0" fontId="5" fillId="0" borderId="0" xfId="3" applyFont="1" applyFill="1" applyProtection="1"/>
    <xf numFmtId="0" fontId="5" fillId="0" borderId="0" xfId="3" applyFont="1" applyFill="1"/>
    <xf numFmtId="0" fontId="5" fillId="0" borderId="0" xfId="3" applyFont="1"/>
    <xf numFmtId="37" fontId="5" fillId="0" borderId="15" xfId="3" applyNumberFormat="1" applyFont="1" applyBorder="1" applyAlignment="1" applyProtection="1">
      <alignment vertical="center"/>
    </xf>
    <xf numFmtId="37" fontId="5" fillId="0" borderId="17" xfId="3" applyNumberFormat="1" applyFont="1" applyBorder="1" applyAlignment="1" applyProtection="1">
      <alignment vertical="center"/>
    </xf>
    <xf numFmtId="38" fontId="5" fillId="0" borderId="0" xfId="3" applyNumberFormat="1" applyFont="1" applyProtection="1"/>
    <xf numFmtId="0" fontId="5" fillId="0" borderId="0" xfId="2" applyFont="1" applyAlignment="1" applyProtection="1">
      <alignment horizontal="center" vertical="center"/>
    </xf>
    <xf numFmtId="37" fontId="5" fillId="0" borderId="0" xfId="3" applyNumberFormat="1" applyFont="1" applyBorder="1" applyAlignment="1" applyProtection="1">
      <alignment vertical="center"/>
    </xf>
    <xf numFmtId="37" fontId="5" fillId="0" borderId="11" xfId="2" applyNumberFormat="1" applyFont="1" applyBorder="1" applyAlignment="1" applyProtection="1">
      <alignment horizontal="right" vertical="center"/>
    </xf>
    <xf numFmtId="0" fontId="5" fillId="0" borderId="4" xfId="2" applyFont="1" applyBorder="1" applyAlignment="1" applyProtection="1">
      <alignment horizontal="center" vertical="center"/>
    </xf>
    <xf numFmtId="37" fontId="5" fillId="0" borderId="19" xfId="2" applyNumberFormat="1" applyFont="1" applyBorder="1" applyAlignment="1" applyProtection="1">
      <alignment vertical="center"/>
    </xf>
    <xf numFmtId="37" fontId="5" fillId="0" borderId="19" xfId="3" applyNumberFormat="1" applyFont="1" applyBorder="1" applyAlignment="1" applyProtection="1">
      <alignment vertical="center"/>
    </xf>
    <xf numFmtId="0" fontId="5" fillId="0" borderId="20" xfId="3" applyFont="1" applyBorder="1" applyAlignment="1" applyProtection="1">
      <alignment horizontal="center" vertical="center"/>
    </xf>
    <xf numFmtId="37" fontId="5" fillId="0" borderId="21" xfId="3" applyNumberFormat="1" applyFont="1" applyBorder="1" applyAlignment="1" applyProtection="1">
      <alignment vertical="center"/>
    </xf>
    <xf numFmtId="38" fontId="5" fillId="0" borderId="21" xfId="1" applyFont="1" applyBorder="1" applyAlignment="1" applyProtection="1">
      <alignment vertical="center"/>
    </xf>
    <xf numFmtId="1" fontId="8" fillId="0" borderId="0" xfId="0" applyFont="1"/>
    <xf numFmtId="176" fontId="8" fillId="0" borderId="0" xfId="0" applyNumberFormat="1" applyFont="1"/>
    <xf numFmtId="1" fontId="9" fillId="0" borderId="22" xfId="0" applyFont="1" applyBorder="1" applyAlignment="1">
      <alignment horizontal="center" vertical="center"/>
    </xf>
    <xf numFmtId="176" fontId="9" fillId="0" borderId="23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1" fontId="9" fillId="0" borderId="0" xfId="0" applyFont="1" applyAlignment="1">
      <alignment horizontal="center" vertical="center"/>
    </xf>
    <xf numFmtId="0" fontId="5" fillId="2" borderId="15" xfId="2" applyFont="1" applyFill="1" applyBorder="1" applyAlignment="1" applyProtection="1">
      <alignment vertical="center"/>
    </xf>
    <xf numFmtId="37" fontId="5" fillId="2" borderId="15" xfId="3" applyNumberFormat="1" applyFont="1" applyFill="1" applyBorder="1" applyAlignment="1" applyProtection="1">
      <alignment vertical="center"/>
    </xf>
    <xf numFmtId="0" fontId="5" fillId="2" borderId="17" xfId="2" applyFont="1" applyFill="1" applyBorder="1" applyAlignment="1" applyProtection="1">
      <alignment vertical="center"/>
    </xf>
    <xf numFmtId="37" fontId="5" fillId="2" borderId="17" xfId="3" applyNumberFormat="1" applyFont="1" applyFill="1" applyBorder="1" applyAlignment="1" applyProtection="1">
      <alignment vertical="center"/>
    </xf>
    <xf numFmtId="37" fontId="5" fillId="2" borderId="1" xfId="3" applyNumberFormat="1" applyFont="1" applyFill="1" applyBorder="1" applyAlignment="1" applyProtection="1">
      <alignment vertical="center"/>
    </xf>
    <xf numFmtId="0" fontId="5" fillId="2" borderId="1" xfId="2" applyFont="1" applyFill="1" applyBorder="1" applyAlignment="1" applyProtection="1">
      <alignment vertical="center"/>
    </xf>
    <xf numFmtId="37" fontId="10" fillId="2" borderId="1" xfId="3" applyNumberFormat="1" applyFont="1" applyFill="1" applyBorder="1" applyAlignment="1" applyProtection="1">
      <alignment vertical="center"/>
    </xf>
    <xf numFmtId="37" fontId="5" fillId="0" borderId="18" xfId="2" applyNumberFormat="1" applyFont="1" applyBorder="1" applyAlignment="1" applyProtection="1">
      <alignment vertical="center"/>
    </xf>
    <xf numFmtId="37" fontId="5" fillId="0" borderId="25" xfId="2" applyNumberFormat="1" applyFont="1" applyBorder="1" applyAlignment="1" applyProtection="1">
      <alignment vertical="center"/>
    </xf>
    <xf numFmtId="0" fontId="5" fillId="0" borderId="20" xfId="2" applyFont="1" applyBorder="1" applyAlignment="1" applyProtection="1">
      <alignment vertical="center"/>
    </xf>
    <xf numFmtId="0" fontId="5" fillId="0" borderId="18" xfId="2" applyFont="1" applyBorder="1" applyAlignment="1" applyProtection="1">
      <alignment horizontal="center" vertical="center"/>
    </xf>
    <xf numFmtId="0" fontId="5" fillId="0" borderId="18" xfId="3" applyFont="1" applyBorder="1" applyAlignment="1" applyProtection="1">
      <alignment horizontal="center" vertical="center"/>
    </xf>
    <xf numFmtId="0" fontId="5" fillId="0" borderId="26" xfId="2" applyFont="1" applyBorder="1" applyAlignment="1" applyProtection="1">
      <alignment vertical="center"/>
    </xf>
    <xf numFmtId="37" fontId="5" fillId="0" borderId="25" xfId="3" applyNumberFormat="1" applyFont="1" applyBorder="1" applyAlignment="1" applyProtection="1">
      <alignment vertical="center"/>
    </xf>
    <xf numFmtId="0" fontId="5" fillId="0" borderId="27" xfId="3" applyFont="1" applyBorder="1" applyAlignment="1" applyProtection="1">
      <alignment vertical="center"/>
    </xf>
    <xf numFmtId="0" fontId="5" fillId="0" borderId="28" xfId="3" applyFont="1" applyBorder="1" applyAlignment="1" applyProtection="1">
      <alignment horizontal="center" vertical="center"/>
    </xf>
    <xf numFmtId="0" fontId="5" fillId="0" borderId="29" xfId="3" applyFont="1" applyBorder="1" applyAlignment="1" applyProtection="1">
      <alignment horizontal="center" vertical="center"/>
    </xf>
    <xf numFmtId="37" fontId="5" fillId="0" borderId="30" xfId="3" applyNumberFormat="1" applyFont="1" applyBorder="1" applyAlignment="1" applyProtection="1">
      <alignment vertical="center"/>
    </xf>
    <xf numFmtId="37" fontId="5" fillId="0" borderId="31" xfId="3" applyNumberFormat="1" applyFont="1" applyBorder="1" applyAlignment="1" applyProtection="1">
      <alignment vertical="center"/>
    </xf>
    <xf numFmtId="37" fontId="5" fillId="0" borderId="32" xfId="3" applyNumberFormat="1" applyFont="1" applyBorder="1" applyAlignment="1" applyProtection="1">
      <alignment vertical="center"/>
    </xf>
    <xf numFmtId="37" fontId="5" fillId="2" borderId="33" xfId="3" applyNumberFormat="1" applyFont="1" applyFill="1" applyBorder="1" applyAlignment="1" applyProtection="1">
      <alignment vertical="center"/>
    </xf>
    <xf numFmtId="37" fontId="5" fillId="2" borderId="34" xfId="3" applyNumberFormat="1" applyFont="1" applyFill="1" applyBorder="1" applyAlignment="1" applyProtection="1">
      <alignment vertical="center"/>
    </xf>
    <xf numFmtId="37" fontId="5" fillId="0" borderId="35" xfId="3" applyNumberFormat="1" applyFont="1" applyBorder="1" applyAlignment="1" applyProtection="1">
      <alignment vertical="center"/>
    </xf>
    <xf numFmtId="37" fontId="5" fillId="0" borderId="36" xfId="3" applyNumberFormat="1" applyFont="1" applyBorder="1" applyAlignment="1" applyProtection="1">
      <alignment vertical="center"/>
    </xf>
    <xf numFmtId="1" fontId="9" fillId="0" borderId="37" xfId="0" applyFont="1" applyBorder="1" applyAlignment="1">
      <alignment vertical="center" shrinkToFit="1"/>
    </xf>
    <xf numFmtId="176" fontId="9" fillId="0" borderId="38" xfId="0" applyNumberFormat="1" applyFont="1" applyBorder="1" applyAlignment="1">
      <alignment vertical="center"/>
    </xf>
    <xf numFmtId="176" fontId="9" fillId="0" borderId="39" xfId="0" applyNumberFormat="1" applyFont="1" applyBorder="1" applyAlignment="1">
      <alignment vertical="center"/>
    </xf>
    <xf numFmtId="1" fontId="9" fillId="0" borderId="0" xfId="0" applyFont="1" applyAlignment="1">
      <alignment vertical="center"/>
    </xf>
    <xf numFmtId="1" fontId="9" fillId="0" borderId="40" xfId="0" applyFont="1" applyBorder="1" applyAlignment="1">
      <alignment vertical="center" shrinkToFit="1"/>
    </xf>
    <xf numFmtId="176" fontId="9" fillId="0" borderId="41" xfId="0" applyNumberFormat="1" applyFont="1" applyBorder="1" applyAlignment="1">
      <alignment vertical="center"/>
    </xf>
    <xf numFmtId="176" fontId="9" fillId="0" borderId="42" xfId="0" applyNumberFormat="1" applyFont="1" applyBorder="1" applyAlignment="1">
      <alignment vertical="center"/>
    </xf>
    <xf numFmtId="176" fontId="9" fillId="2" borderId="41" xfId="0" applyNumberFormat="1" applyFont="1" applyFill="1" applyBorder="1" applyAlignment="1">
      <alignment vertical="center"/>
    </xf>
    <xf numFmtId="1" fontId="9" fillId="0" borderId="43" xfId="0" applyFont="1" applyBorder="1" applyAlignment="1">
      <alignment vertical="center" shrinkToFit="1"/>
    </xf>
    <xf numFmtId="176" fontId="9" fillId="0" borderId="44" xfId="0" applyNumberFormat="1" applyFont="1" applyBorder="1" applyAlignment="1">
      <alignment vertical="center"/>
    </xf>
    <xf numFmtId="176" fontId="9" fillId="0" borderId="45" xfId="0" applyNumberFormat="1" applyFont="1" applyBorder="1" applyAlignment="1">
      <alignment vertical="center"/>
    </xf>
    <xf numFmtId="1" fontId="9" fillId="0" borderId="46" xfId="0" applyFont="1" applyBorder="1" applyAlignment="1">
      <alignment vertical="center" shrinkToFit="1"/>
    </xf>
    <xf numFmtId="176" fontId="9" fillId="0" borderId="47" xfId="0" applyNumberFormat="1" applyFont="1" applyBorder="1" applyAlignment="1">
      <alignment vertical="center"/>
    </xf>
    <xf numFmtId="176" fontId="9" fillId="0" borderId="48" xfId="0" applyNumberFormat="1" applyFont="1" applyBorder="1" applyAlignment="1">
      <alignment vertical="center"/>
    </xf>
    <xf numFmtId="1" fontId="9" fillId="0" borderId="49" xfId="0" applyFont="1" applyBorder="1" applyAlignment="1">
      <alignment vertical="center" shrinkToFit="1"/>
    </xf>
    <xf numFmtId="176" fontId="9" fillId="0" borderId="50" xfId="0" applyNumberFormat="1" applyFont="1" applyBorder="1" applyAlignment="1">
      <alignment vertical="center"/>
    </xf>
    <xf numFmtId="176" fontId="9" fillId="0" borderId="51" xfId="0" applyNumberFormat="1" applyFont="1" applyBorder="1" applyAlignment="1">
      <alignment vertical="center"/>
    </xf>
    <xf numFmtId="0" fontId="5" fillId="0" borderId="5" xfId="2" applyFont="1" applyFill="1" applyBorder="1" applyAlignment="1" applyProtection="1">
      <alignment vertical="center"/>
    </xf>
    <xf numFmtId="0" fontId="5" fillId="0" borderId="6" xfId="2" applyFont="1" applyFill="1" applyBorder="1" applyAlignment="1" applyProtection="1">
      <alignment horizontal="center"/>
    </xf>
    <xf numFmtId="0" fontId="5" fillId="0" borderId="7" xfId="2" applyFont="1" applyFill="1" applyBorder="1" applyAlignment="1" applyProtection="1">
      <alignment horizontal="center"/>
    </xf>
    <xf numFmtId="0" fontId="5" fillId="0" borderId="2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37" fontId="5" fillId="0" borderId="15" xfId="2" applyNumberFormat="1" applyFont="1" applyFill="1" applyBorder="1" applyAlignment="1" applyProtection="1">
      <alignment horizontal="right" vertical="center"/>
    </xf>
    <xf numFmtId="37" fontId="5" fillId="0" borderId="52" xfId="2" applyNumberFormat="1" applyFont="1" applyFill="1" applyBorder="1" applyAlignment="1" applyProtection="1">
      <alignment horizontal="right" vertical="center"/>
    </xf>
    <xf numFmtId="37" fontId="5" fillId="0" borderId="1" xfId="2" applyNumberFormat="1" applyFont="1" applyFill="1" applyBorder="1" applyAlignment="1" applyProtection="1">
      <alignment horizontal="right" vertical="center"/>
    </xf>
    <xf numFmtId="37" fontId="5" fillId="0" borderId="18" xfId="2" applyNumberFormat="1" applyFont="1" applyFill="1" applyBorder="1" applyAlignment="1" applyProtection="1">
      <alignment horizontal="right" vertical="center"/>
    </xf>
    <xf numFmtId="176" fontId="5" fillId="0" borderId="25" xfId="0" applyNumberFormat="1" applyFont="1" applyFill="1" applyBorder="1" applyAlignment="1" applyProtection="1">
      <alignment horizontal="right" vertical="center"/>
    </xf>
    <xf numFmtId="37" fontId="5" fillId="0" borderId="21" xfId="3" applyNumberFormat="1" applyFont="1" applyFill="1" applyBorder="1" applyAlignment="1" applyProtection="1">
      <alignment vertical="center"/>
    </xf>
    <xf numFmtId="176" fontId="9" fillId="0" borderId="23" xfId="0" applyNumberFormat="1" applyFont="1" applyFill="1" applyBorder="1" applyAlignment="1">
      <alignment horizontal="center" vertical="center"/>
    </xf>
    <xf numFmtId="176" fontId="9" fillId="0" borderId="38" xfId="0" applyNumberFormat="1" applyFont="1" applyFill="1" applyBorder="1" applyAlignment="1">
      <alignment vertical="center"/>
    </xf>
    <xf numFmtId="176" fontId="9" fillId="0" borderId="41" xfId="0" applyNumberFormat="1" applyFont="1" applyFill="1" applyBorder="1" applyAlignment="1">
      <alignment vertical="center"/>
    </xf>
    <xf numFmtId="176" fontId="9" fillId="0" borderId="44" xfId="0" applyNumberFormat="1" applyFont="1" applyFill="1" applyBorder="1" applyAlignment="1">
      <alignment vertical="center"/>
    </xf>
    <xf numFmtId="176" fontId="9" fillId="0" borderId="47" xfId="0" applyNumberFormat="1" applyFont="1" applyFill="1" applyBorder="1" applyAlignment="1">
      <alignment vertical="center"/>
    </xf>
    <xf numFmtId="176" fontId="9" fillId="0" borderId="50" xfId="0" applyNumberFormat="1" applyFont="1" applyFill="1" applyBorder="1" applyAlignment="1">
      <alignment vertical="center"/>
    </xf>
    <xf numFmtId="176" fontId="8" fillId="0" borderId="0" xfId="0" applyNumberFormat="1" applyFont="1" applyFill="1"/>
    <xf numFmtId="176" fontId="5" fillId="0" borderId="52" xfId="0" applyNumberFormat="1" applyFont="1" applyFill="1" applyBorder="1" applyAlignment="1" applyProtection="1">
      <alignment horizontal="right" vertical="center"/>
    </xf>
    <xf numFmtId="0" fontId="5" fillId="0" borderId="18" xfId="2" applyFont="1" applyFill="1" applyBorder="1" applyAlignment="1" applyProtection="1">
      <alignment horizontal="center" vertical="center"/>
    </xf>
    <xf numFmtId="0" fontId="5" fillId="3" borderId="0" xfId="2" applyFont="1" applyFill="1"/>
    <xf numFmtId="176" fontId="8" fillId="3" borderId="0" xfId="0" applyNumberFormat="1" applyFont="1" applyFill="1"/>
    <xf numFmtId="176" fontId="5" fillId="0" borderId="1" xfId="0" applyNumberFormat="1" applyFont="1" applyFill="1" applyBorder="1" applyAlignment="1" applyProtection="1">
      <alignment vertical="center"/>
    </xf>
    <xf numFmtId="176" fontId="5" fillId="0" borderId="25" xfId="0" applyNumberFormat="1" applyFont="1" applyFill="1" applyBorder="1" applyAlignment="1" applyProtection="1">
      <alignment vertical="center"/>
    </xf>
    <xf numFmtId="176" fontId="11" fillId="0" borderId="25" xfId="0" applyNumberFormat="1" applyFont="1" applyFill="1" applyBorder="1" applyAlignment="1" applyProtection="1">
      <alignment vertical="center"/>
    </xf>
    <xf numFmtId="176" fontId="11" fillId="0" borderId="1" xfId="0" applyNumberFormat="1" applyFont="1" applyFill="1" applyBorder="1" applyAlignment="1" applyProtection="1">
      <alignment vertical="center"/>
    </xf>
    <xf numFmtId="37" fontId="11" fillId="0" borderId="1" xfId="2" applyNumberFormat="1" applyFont="1" applyFill="1" applyBorder="1" applyAlignment="1" applyProtection="1">
      <alignment horizontal="right" vertical="center"/>
    </xf>
    <xf numFmtId="37" fontId="11" fillId="0" borderId="18" xfId="2" applyNumberFormat="1" applyFont="1" applyFill="1" applyBorder="1" applyAlignment="1" applyProtection="1">
      <alignment horizontal="right" vertical="center"/>
    </xf>
    <xf numFmtId="37" fontId="11" fillId="0" borderId="1" xfId="2" applyNumberFormat="1" applyFont="1" applyFill="1" applyBorder="1" applyAlignment="1" applyProtection="1">
      <alignment vertical="center"/>
    </xf>
    <xf numFmtId="37" fontId="11" fillId="0" borderId="21" xfId="3" applyNumberFormat="1" applyFont="1" applyFill="1" applyBorder="1" applyAlignment="1" applyProtection="1">
      <alignment vertical="center"/>
    </xf>
    <xf numFmtId="176" fontId="5" fillId="0" borderId="13" xfId="0" applyNumberFormat="1" applyFont="1" applyFill="1" applyBorder="1" applyAlignment="1" applyProtection="1">
      <alignment vertical="center"/>
    </xf>
    <xf numFmtId="176" fontId="5" fillId="0" borderId="13" xfId="0" applyNumberFormat="1" applyFont="1" applyFill="1" applyBorder="1" applyAlignment="1" applyProtection="1">
      <alignment horizontal="right" vertical="center"/>
    </xf>
    <xf numFmtId="37" fontId="5" fillId="0" borderId="53" xfId="3" applyNumberFormat="1" applyFont="1" applyBorder="1" applyAlignment="1" applyProtection="1">
      <alignment vertical="center"/>
    </xf>
    <xf numFmtId="1" fontId="9" fillId="0" borderId="54" xfId="0" applyFont="1" applyBorder="1" applyAlignment="1">
      <alignment vertical="center" shrinkToFit="1"/>
    </xf>
    <xf numFmtId="176" fontId="11" fillId="0" borderId="55" xfId="0" applyNumberFormat="1" applyFont="1" applyFill="1" applyBorder="1" applyAlignment="1" applyProtection="1">
      <alignment vertical="center"/>
    </xf>
    <xf numFmtId="176" fontId="9" fillId="0" borderId="56" xfId="0" applyNumberFormat="1" applyFont="1" applyFill="1" applyBorder="1" applyAlignment="1">
      <alignment vertical="center"/>
    </xf>
    <xf numFmtId="176" fontId="9" fillId="0" borderId="56" xfId="0" applyNumberFormat="1" applyFont="1" applyBorder="1" applyAlignment="1">
      <alignment vertical="center"/>
    </xf>
    <xf numFmtId="176" fontId="9" fillId="0" borderId="57" xfId="0" applyNumberFormat="1" applyFont="1" applyBorder="1" applyAlignment="1">
      <alignment vertical="center"/>
    </xf>
    <xf numFmtId="1" fontId="9" fillId="0" borderId="58" xfId="0" applyFont="1" applyBorder="1" applyAlignment="1">
      <alignment vertical="center" shrinkToFit="1"/>
    </xf>
    <xf numFmtId="37" fontId="11" fillId="0" borderId="59" xfId="2" applyNumberFormat="1" applyFont="1" applyFill="1" applyBorder="1" applyAlignment="1" applyProtection="1">
      <alignment horizontal="right" vertical="center"/>
    </xf>
    <xf numFmtId="176" fontId="9" fillId="0" borderId="60" xfId="0" applyNumberFormat="1" applyFont="1" applyFill="1" applyBorder="1" applyAlignment="1">
      <alignment vertical="center"/>
    </xf>
    <xf numFmtId="176" fontId="9" fillId="0" borderId="60" xfId="0" applyNumberFormat="1" applyFont="1" applyBorder="1" applyAlignment="1">
      <alignment vertical="center"/>
    </xf>
    <xf numFmtId="176" fontId="9" fillId="2" borderId="60" xfId="0" applyNumberFormat="1" applyFont="1" applyFill="1" applyBorder="1" applyAlignment="1">
      <alignment vertical="center"/>
    </xf>
    <xf numFmtId="176" fontId="9" fillId="2" borderId="61" xfId="0" applyNumberFormat="1" applyFont="1" applyFill="1" applyBorder="1" applyAlignment="1">
      <alignment vertical="center"/>
    </xf>
    <xf numFmtId="37" fontId="11" fillId="0" borderId="60" xfId="2" applyNumberFormat="1" applyFont="1" applyFill="1" applyBorder="1" applyAlignment="1" applyProtection="1">
      <alignment horizontal="right" vertical="center"/>
    </xf>
    <xf numFmtId="1" fontId="9" fillId="0" borderId="62" xfId="0" applyFont="1" applyBorder="1" applyAlignment="1">
      <alignment vertical="center" shrinkToFit="1"/>
    </xf>
    <xf numFmtId="37" fontId="11" fillId="0" borderId="63" xfId="2" applyNumberFormat="1" applyFont="1" applyFill="1" applyBorder="1" applyAlignment="1" applyProtection="1">
      <alignment horizontal="right" vertical="center"/>
    </xf>
    <xf numFmtId="37" fontId="11" fillId="0" borderId="64" xfId="2" applyNumberFormat="1" applyFont="1" applyFill="1" applyBorder="1" applyAlignment="1" applyProtection="1">
      <alignment horizontal="right" vertical="center"/>
    </xf>
    <xf numFmtId="176" fontId="9" fillId="0" borderId="65" xfId="0" applyNumberFormat="1" applyFont="1" applyFill="1" applyBorder="1" applyAlignment="1">
      <alignment vertical="center"/>
    </xf>
    <xf numFmtId="176" fontId="9" fillId="0" borderId="65" xfId="0" applyNumberFormat="1" applyFont="1" applyBorder="1" applyAlignment="1">
      <alignment vertical="center"/>
    </xf>
    <xf numFmtId="176" fontId="9" fillId="2" borderId="65" xfId="0" applyNumberFormat="1" applyFont="1" applyFill="1" applyBorder="1" applyAlignment="1">
      <alignment vertical="center"/>
    </xf>
    <xf numFmtId="176" fontId="9" fillId="2" borderId="66" xfId="0" applyNumberFormat="1" applyFont="1" applyFill="1" applyBorder="1" applyAlignment="1">
      <alignment vertical="center"/>
    </xf>
  </cellXfs>
  <cellStyles count="5">
    <cellStyle name="桁区切り" xfId="1" builtinId="6"/>
    <cellStyle name="標準" xfId="0" builtinId="0"/>
    <cellStyle name="標準_総括表" xfId="2"/>
    <cellStyle name="標準_総括表_資料１(2)_資料5～7表" xfId="3"/>
    <cellStyle name="未定義" xfId="4"/>
  </cellStyles>
  <dxfs count="2">
    <dxf>
      <fill>
        <patternFill patternType="none">
          <bgColor indexed="65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HD-PSGU2%20(G)\21&#24180;&#24230;\18&#21360;&#21047;&#29289;\02&#36001;&#25919;&#23455;&#24907;&#36039;&#26009;\00%20H20&#36001;&#25919;&#23455;&#24907;&#36039;&#26009;\04%20&#26368;&#32066;&#21407;&#31295;&#65288;&#26657;&#27491;&#24460;&#12398;&#35330;&#27491;&#29256;&#65289;\&#8544;_&#27770;&#31639;&#32113;&#35336;&#32232;\&#65298;_&#36039;&#26009;&#65297;&#20840;&#22243;&#20307;&#32207;&#25324;&#34920;\00%20H19&#36001;&#25919;&#23455;&#24907;&#36039;&#26009;\08%20&#9733;&#26368;&#32066;&#21407;&#31295;&#9733;\&#12304;&#27770;&#31639;&#32113;&#35336;&#32232;&#12305;\&#36039;&#26009;1&#12288;&#20840;&#22243;&#20307;&#32207;&#25324;&#34920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44"/>
  </sheetPr>
  <dimension ref="A1:ID37"/>
  <sheetViews>
    <sheetView tabSelected="1" defaultGridColor="0" view="pageBreakPreview" colorId="22" zoomScale="60" zoomScaleNormal="75" workbookViewId="0">
      <pane ySplit="3" topLeftCell="A4" activePane="bottomLeft" state="frozen"/>
      <selection pane="bottomLeft"/>
    </sheetView>
  </sheetViews>
  <sheetFormatPr defaultColWidth="10.69921875" defaultRowHeight="14.25" x14ac:dyDescent="0.15"/>
  <cols>
    <col min="1" max="1" width="17.8984375" style="3" customWidth="1"/>
    <col min="2" max="37" width="10.69921875" style="3" customWidth="1"/>
    <col min="38" max="40" width="10.69921875" style="129" customWidth="1"/>
    <col min="41" max="43" width="10.69921875" style="11" customWidth="1"/>
    <col min="44" max="67" width="10.69921875" style="3" customWidth="1"/>
    <col min="68" max="100" width="10.69921875" style="47" customWidth="1"/>
    <col min="101" max="109" width="10.69921875" style="3"/>
    <col min="110" max="112" width="10.69921875" style="47" customWidth="1"/>
    <col min="113" max="121" width="10.69921875" style="3"/>
    <col min="122" max="175" width="10.69921875" style="47" customWidth="1"/>
    <col min="176" max="16384" width="10.69921875" style="3"/>
  </cols>
  <sheetData>
    <row r="1" spans="1:238" s="5" customFormat="1" ht="30" customHeight="1" x14ac:dyDescent="0.15">
      <c r="A1" s="12"/>
      <c r="B1" s="107"/>
      <c r="C1" s="108" t="s">
        <v>137</v>
      </c>
      <c r="D1" s="109"/>
      <c r="E1" s="107"/>
      <c r="F1" s="108" t="s">
        <v>135</v>
      </c>
      <c r="G1" s="109"/>
      <c r="H1" s="107"/>
      <c r="I1" s="108" t="s">
        <v>133</v>
      </c>
      <c r="J1" s="109"/>
      <c r="K1" s="107"/>
      <c r="L1" s="108" t="s">
        <v>132</v>
      </c>
      <c r="M1" s="109"/>
      <c r="N1" s="107"/>
      <c r="O1" s="108" t="s">
        <v>130</v>
      </c>
      <c r="P1" s="109"/>
      <c r="Q1" s="107"/>
      <c r="R1" s="108" t="s">
        <v>129</v>
      </c>
      <c r="S1" s="109"/>
      <c r="T1" s="107"/>
      <c r="U1" s="108" t="s">
        <v>128</v>
      </c>
      <c r="V1" s="109"/>
      <c r="W1" s="107"/>
      <c r="X1" s="108" t="s">
        <v>127</v>
      </c>
      <c r="Y1" s="109"/>
      <c r="Z1" s="107"/>
      <c r="AA1" s="108" t="s">
        <v>126</v>
      </c>
      <c r="AB1" s="109"/>
      <c r="AC1" s="107"/>
      <c r="AD1" s="108" t="s">
        <v>125</v>
      </c>
      <c r="AE1" s="109"/>
      <c r="AF1" s="107"/>
      <c r="AG1" s="108" t="s">
        <v>124</v>
      </c>
      <c r="AH1" s="109"/>
      <c r="AI1" s="107"/>
      <c r="AJ1" s="108" t="s">
        <v>123</v>
      </c>
      <c r="AK1" s="109"/>
      <c r="AL1" s="107"/>
      <c r="AM1" s="108" t="s">
        <v>122</v>
      </c>
      <c r="AN1" s="109"/>
      <c r="AO1" s="107"/>
      <c r="AP1" s="108" t="s">
        <v>121</v>
      </c>
      <c r="AQ1" s="109"/>
      <c r="AR1" s="13"/>
      <c r="AS1" s="14" t="s">
        <v>24</v>
      </c>
      <c r="AT1" s="15"/>
      <c r="AU1" s="16"/>
      <c r="AV1" s="14" t="s">
        <v>25</v>
      </c>
      <c r="AW1" s="17"/>
      <c r="AX1" s="13"/>
      <c r="AY1" s="14" t="s">
        <v>46</v>
      </c>
      <c r="AZ1" s="15"/>
      <c r="BA1" s="13"/>
      <c r="BB1" s="14" t="s">
        <v>47</v>
      </c>
      <c r="BC1" s="15"/>
      <c r="BD1" s="16"/>
      <c r="BE1" s="14" t="s">
        <v>48</v>
      </c>
      <c r="BF1" s="17"/>
      <c r="BG1" s="13"/>
      <c r="BH1" s="14" t="s">
        <v>49</v>
      </c>
      <c r="BI1" s="15"/>
      <c r="BJ1" s="13"/>
      <c r="BK1" s="14" t="s">
        <v>50</v>
      </c>
      <c r="BL1" s="15"/>
      <c r="BM1" s="16"/>
      <c r="BN1" s="14" t="s">
        <v>51</v>
      </c>
      <c r="BO1" s="17"/>
      <c r="BP1" s="13"/>
      <c r="BQ1" s="14" t="s">
        <v>52</v>
      </c>
      <c r="BR1" s="15"/>
      <c r="BS1" s="13"/>
      <c r="BT1" s="14" t="s">
        <v>53</v>
      </c>
      <c r="BU1" s="15"/>
      <c r="BV1" s="16"/>
      <c r="BW1" s="14" t="s">
        <v>54</v>
      </c>
      <c r="BX1" s="17"/>
      <c r="BY1" s="13"/>
      <c r="BZ1" s="14" t="s">
        <v>55</v>
      </c>
      <c r="CA1" s="15"/>
      <c r="CB1" s="13"/>
      <c r="CC1" s="14" t="s">
        <v>56</v>
      </c>
      <c r="CD1" s="15"/>
      <c r="CE1" s="16"/>
      <c r="CF1" s="14" t="s">
        <v>57</v>
      </c>
      <c r="CG1" s="17"/>
      <c r="CH1" s="13"/>
      <c r="CI1" s="14" t="s">
        <v>58</v>
      </c>
      <c r="CJ1" s="15"/>
      <c r="CK1" s="13"/>
      <c r="CL1" s="14" t="s">
        <v>59</v>
      </c>
      <c r="CM1" s="15"/>
      <c r="CN1" s="16"/>
      <c r="CO1" s="14" t="s">
        <v>60</v>
      </c>
      <c r="CP1" s="17"/>
      <c r="CQ1" s="13"/>
      <c r="CR1" s="14" t="s">
        <v>61</v>
      </c>
      <c r="CS1" s="15"/>
      <c r="CT1" s="34"/>
      <c r="CU1" s="32" t="s">
        <v>62</v>
      </c>
      <c r="CV1" s="35"/>
      <c r="CW1" s="34"/>
      <c r="CX1" s="32" t="s">
        <v>63</v>
      </c>
      <c r="CY1" s="35"/>
      <c r="CZ1" s="34"/>
      <c r="DA1" s="32" t="s">
        <v>64</v>
      </c>
      <c r="DB1" s="35"/>
      <c r="DC1" s="31"/>
      <c r="DD1" s="32" t="s">
        <v>65</v>
      </c>
      <c r="DE1" s="33"/>
      <c r="DF1" s="34"/>
      <c r="DG1" s="32" t="s">
        <v>66</v>
      </c>
      <c r="DH1" s="35"/>
      <c r="DI1" s="31"/>
      <c r="DJ1" s="32" t="s">
        <v>67</v>
      </c>
      <c r="DK1" s="33"/>
      <c r="DL1" s="34"/>
      <c r="DM1" s="32" t="s">
        <v>68</v>
      </c>
      <c r="DN1" s="35"/>
      <c r="DO1" s="31"/>
      <c r="DP1" s="32" t="s">
        <v>69</v>
      </c>
      <c r="DQ1" s="33"/>
      <c r="DR1" s="34"/>
      <c r="DS1" s="32" t="s">
        <v>70</v>
      </c>
      <c r="DT1" s="35"/>
      <c r="DU1" s="31"/>
      <c r="DV1" s="32" t="s">
        <v>71</v>
      </c>
      <c r="DW1" s="33"/>
      <c r="DX1" s="34"/>
      <c r="DY1" s="32" t="s">
        <v>72</v>
      </c>
      <c r="DZ1" s="35"/>
      <c r="EA1" s="31"/>
      <c r="EB1" s="32" t="s">
        <v>73</v>
      </c>
      <c r="EC1" s="33"/>
      <c r="ED1" s="34"/>
      <c r="EE1" s="32" t="s">
        <v>74</v>
      </c>
      <c r="EF1" s="35"/>
      <c r="EG1" s="31"/>
      <c r="EH1" s="32" t="s">
        <v>75</v>
      </c>
      <c r="EI1" s="33"/>
      <c r="EJ1" s="34"/>
      <c r="EK1" s="32" t="s">
        <v>76</v>
      </c>
      <c r="EL1" s="35"/>
      <c r="EM1" s="31"/>
      <c r="EN1" s="32" t="s">
        <v>77</v>
      </c>
      <c r="EO1" s="33"/>
      <c r="EP1" s="34"/>
      <c r="EQ1" s="32" t="s">
        <v>78</v>
      </c>
      <c r="ER1" s="35"/>
      <c r="ES1" s="31"/>
      <c r="ET1" s="32" t="s">
        <v>79</v>
      </c>
      <c r="EU1" s="33"/>
      <c r="EV1" s="34"/>
      <c r="EW1" s="32" t="s">
        <v>80</v>
      </c>
      <c r="EX1" s="35"/>
      <c r="EY1" s="31"/>
      <c r="EZ1" s="32" t="s">
        <v>81</v>
      </c>
      <c r="FA1" s="33"/>
      <c r="FB1" s="34"/>
      <c r="FC1" s="32" t="s">
        <v>82</v>
      </c>
      <c r="FD1" s="35"/>
      <c r="FE1" s="31"/>
      <c r="FF1" s="32" t="s">
        <v>83</v>
      </c>
      <c r="FG1" s="33"/>
      <c r="FH1" s="34"/>
      <c r="FI1" s="32" t="s">
        <v>84</v>
      </c>
      <c r="FJ1" s="35"/>
      <c r="FK1" s="31"/>
      <c r="FL1" s="32" t="s">
        <v>85</v>
      </c>
      <c r="FM1" s="33"/>
      <c r="FN1" s="34"/>
      <c r="FO1" s="32" t="s">
        <v>27</v>
      </c>
      <c r="FP1" s="35"/>
      <c r="FQ1" s="34"/>
      <c r="FR1" s="32" t="s">
        <v>119</v>
      </c>
      <c r="FS1" s="80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</row>
    <row r="2" spans="1:238" s="5" customFormat="1" ht="30" customHeight="1" x14ac:dyDescent="0.2">
      <c r="A2" s="18" t="s">
        <v>0</v>
      </c>
      <c r="B2" s="110"/>
      <c r="C2" s="111"/>
      <c r="D2" s="112"/>
      <c r="E2" s="110"/>
      <c r="F2" s="111"/>
      <c r="G2" s="112"/>
      <c r="H2" s="110"/>
      <c r="I2" s="111"/>
      <c r="J2" s="112"/>
      <c r="K2" s="110"/>
      <c r="L2" s="111"/>
      <c r="M2" s="112"/>
      <c r="N2" s="110"/>
      <c r="O2" s="111"/>
      <c r="P2" s="112"/>
      <c r="Q2" s="110"/>
      <c r="R2" s="111"/>
      <c r="S2" s="112"/>
      <c r="T2" s="110"/>
      <c r="U2" s="111"/>
      <c r="V2" s="112"/>
      <c r="W2" s="110"/>
      <c r="X2" s="111"/>
      <c r="Y2" s="112"/>
      <c r="Z2" s="110"/>
      <c r="AA2" s="111"/>
      <c r="AB2" s="112"/>
      <c r="AC2" s="110"/>
      <c r="AD2" s="111"/>
      <c r="AE2" s="112"/>
      <c r="AF2" s="110"/>
      <c r="AG2" s="111"/>
      <c r="AH2" s="112"/>
      <c r="AI2" s="110"/>
      <c r="AJ2" s="111"/>
      <c r="AK2" s="112"/>
      <c r="AL2" s="110"/>
      <c r="AM2" s="111"/>
      <c r="AN2" s="112"/>
      <c r="AO2" s="110"/>
      <c r="AP2" s="111"/>
      <c r="AQ2" s="112"/>
      <c r="AR2" s="6"/>
      <c r="AS2" s="19"/>
      <c r="AT2" s="7"/>
      <c r="AU2" s="6"/>
      <c r="AV2" s="19"/>
      <c r="AW2" s="7"/>
      <c r="AX2" s="6"/>
      <c r="AY2" s="19"/>
      <c r="AZ2" s="7"/>
      <c r="BA2" s="6"/>
      <c r="BB2" s="19"/>
      <c r="BC2" s="7"/>
      <c r="BD2" s="6"/>
      <c r="BE2" s="19"/>
      <c r="BF2" s="7"/>
      <c r="BG2" s="6"/>
      <c r="BH2" s="19"/>
      <c r="BI2" s="7"/>
      <c r="BJ2" s="6"/>
      <c r="BK2" s="19"/>
      <c r="BL2" s="7"/>
      <c r="BM2" s="6"/>
      <c r="BN2" s="51"/>
      <c r="BO2" s="7"/>
      <c r="BP2" s="36"/>
      <c r="BQ2" s="37"/>
      <c r="BR2" s="38"/>
      <c r="BS2" s="36"/>
      <c r="BT2" s="37"/>
      <c r="BU2" s="38"/>
      <c r="BV2" s="36"/>
      <c r="BW2" s="37"/>
      <c r="BX2" s="38"/>
      <c r="BY2" s="36"/>
      <c r="BZ2" s="37"/>
      <c r="CA2" s="38"/>
      <c r="CB2" s="36"/>
      <c r="CC2" s="37"/>
      <c r="CD2" s="38"/>
      <c r="CE2" s="36"/>
      <c r="CF2" s="37"/>
      <c r="CG2" s="38"/>
      <c r="CH2" s="36"/>
      <c r="CI2" s="37"/>
      <c r="CJ2" s="38"/>
      <c r="CK2" s="36"/>
      <c r="CL2" s="37"/>
      <c r="CM2" s="38"/>
      <c r="CN2" s="36"/>
      <c r="CO2" s="37"/>
      <c r="CP2" s="38"/>
      <c r="CQ2" s="36"/>
      <c r="CR2" s="37"/>
      <c r="CS2" s="38"/>
      <c r="CT2" s="36"/>
      <c r="CU2" s="37"/>
      <c r="CV2" s="38"/>
      <c r="CW2" s="36"/>
      <c r="CX2" s="37"/>
      <c r="CY2" s="38"/>
      <c r="CZ2" s="36"/>
      <c r="DA2" s="37"/>
      <c r="DB2" s="38"/>
      <c r="DC2" s="36"/>
      <c r="DD2" s="37"/>
      <c r="DE2" s="38"/>
      <c r="DF2" s="36"/>
      <c r="DG2" s="37"/>
      <c r="DH2" s="38"/>
      <c r="DI2" s="36"/>
      <c r="DJ2" s="37"/>
      <c r="DK2" s="38"/>
      <c r="DL2" s="36"/>
      <c r="DM2" s="37"/>
      <c r="DN2" s="38"/>
      <c r="DO2" s="36"/>
      <c r="DP2" s="37"/>
      <c r="DQ2" s="38"/>
      <c r="DR2" s="36"/>
      <c r="DS2" s="37"/>
      <c r="DT2" s="38"/>
      <c r="DU2" s="36"/>
      <c r="DV2" s="37"/>
      <c r="DW2" s="38"/>
      <c r="DX2" s="36"/>
      <c r="DY2" s="37"/>
      <c r="DZ2" s="38"/>
      <c r="EA2" s="36"/>
      <c r="EB2" s="37"/>
      <c r="EC2" s="38"/>
      <c r="ED2" s="36"/>
      <c r="EE2" s="37"/>
      <c r="EF2" s="38"/>
      <c r="EG2" s="36"/>
      <c r="EH2" s="37"/>
      <c r="EI2" s="38"/>
      <c r="EJ2" s="36"/>
      <c r="EK2" s="37"/>
      <c r="EL2" s="38"/>
      <c r="EM2" s="36"/>
      <c r="EN2" s="37"/>
      <c r="EO2" s="38"/>
      <c r="EP2" s="36"/>
      <c r="EQ2" s="37"/>
      <c r="ER2" s="38"/>
      <c r="ES2" s="36"/>
      <c r="ET2" s="37"/>
      <c r="EU2" s="38"/>
      <c r="EV2" s="36"/>
      <c r="EW2" s="37"/>
      <c r="EX2" s="38"/>
      <c r="EY2" s="36"/>
      <c r="EZ2" s="37"/>
      <c r="FA2" s="38"/>
      <c r="FB2" s="36"/>
      <c r="FC2" s="37"/>
      <c r="FD2" s="38"/>
      <c r="FE2" s="36"/>
      <c r="FF2" s="37"/>
      <c r="FG2" s="38"/>
      <c r="FH2" s="36"/>
      <c r="FI2" s="37"/>
      <c r="FJ2" s="38"/>
      <c r="FK2" s="36"/>
      <c r="FL2" s="37"/>
      <c r="FM2" s="38"/>
      <c r="FN2" s="36"/>
      <c r="FO2" s="37"/>
      <c r="FP2" s="38"/>
      <c r="FQ2" s="36"/>
      <c r="FR2" s="37"/>
      <c r="FS2" s="81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</row>
    <row r="3" spans="1:238" s="5" customFormat="1" ht="30" customHeight="1" thickBot="1" x14ac:dyDescent="0.25">
      <c r="A3" s="75"/>
      <c r="B3" s="128" t="s">
        <v>1</v>
      </c>
      <c r="C3" s="128" t="s">
        <v>2</v>
      </c>
      <c r="D3" s="128" t="s">
        <v>3</v>
      </c>
      <c r="E3" s="128" t="s">
        <v>1</v>
      </c>
      <c r="F3" s="128" t="s">
        <v>2</v>
      </c>
      <c r="G3" s="128" t="s">
        <v>3</v>
      </c>
      <c r="H3" s="128" t="s">
        <v>1</v>
      </c>
      <c r="I3" s="128" t="s">
        <v>2</v>
      </c>
      <c r="J3" s="128" t="s">
        <v>3</v>
      </c>
      <c r="K3" s="128" t="s">
        <v>1</v>
      </c>
      <c r="L3" s="128" t="s">
        <v>2</v>
      </c>
      <c r="M3" s="128" t="s">
        <v>3</v>
      </c>
      <c r="N3" s="128" t="s">
        <v>1</v>
      </c>
      <c r="O3" s="128" t="s">
        <v>2</v>
      </c>
      <c r="P3" s="128" t="s">
        <v>3</v>
      </c>
      <c r="Q3" s="128" t="s">
        <v>1</v>
      </c>
      <c r="R3" s="128" t="s">
        <v>2</v>
      </c>
      <c r="S3" s="128" t="s">
        <v>3</v>
      </c>
      <c r="T3" s="128" t="s">
        <v>1</v>
      </c>
      <c r="U3" s="128" t="s">
        <v>2</v>
      </c>
      <c r="V3" s="128" t="s">
        <v>3</v>
      </c>
      <c r="W3" s="128" t="s">
        <v>1</v>
      </c>
      <c r="X3" s="128" t="s">
        <v>2</v>
      </c>
      <c r="Y3" s="128" t="s">
        <v>3</v>
      </c>
      <c r="Z3" s="128" t="s">
        <v>1</v>
      </c>
      <c r="AA3" s="128" t="s">
        <v>2</v>
      </c>
      <c r="AB3" s="128" t="s">
        <v>3</v>
      </c>
      <c r="AC3" s="128" t="s">
        <v>1</v>
      </c>
      <c r="AD3" s="128" t="s">
        <v>2</v>
      </c>
      <c r="AE3" s="128" t="s">
        <v>3</v>
      </c>
      <c r="AF3" s="128" t="s">
        <v>1</v>
      </c>
      <c r="AG3" s="128" t="s">
        <v>2</v>
      </c>
      <c r="AH3" s="128" t="s">
        <v>3</v>
      </c>
      <c r="AI3" s="128" t="s">
        <v>1</v>
      </c>
      <c r="AJ3" s="128" t="s">
        <v>2</v>
      </c>
      <c r="AK3" s="128" t="s">
        <v>3</v>
      </c>
      <c r="AL3" s="128" t="s">
        <v>1</v>
      </c>
      <c r="AM3" s="128" t="s">
        <v>2</v>
      </c>
      <c r="AN3" s="128" t="s">
        <v>3</v>
      </c>
      <c r="AO3" s="128" t="s">
        <v>1</v>
      </c>
      <c r="AP3" s="128" t="s">
        <v>2</v>
      </c>
      <c r="AQ3" s="128" t="s">
        <v>3</v>
      </c>
      <c r="AR3" s="76" t="s">
        <v>1</v>
      </c>
      <c r="AS3" s="76" t="s">
        <v>2</v>
      </c>
      <c r="AT3" s="76" t="s">
        <v>3</v>
      </c>
      <c r="AU3" s="76" t="s">
        <v>1</v>
      </c>
      <c r="AV3" s="76" t="s">
        <v>2</v>
      </c>
      <c r="AW3" s="76" t="s">
        <v>3</v>
      </c>
      <c r="AX3" s="76" t="s">
        <v>1</v>
      </c>
      <c r="AY3" s="76" t="s">
        <v>2</v>
      </c>
      <c r="AZ3" s="76" t="s">
        <v>3</v>
      </c>
      <c r="BA3" s="76" t="s">
        <v>1</v>
      </c>
      <c r="BB3" s="76" t="s">
        <v>2</v>
      </c>
      <c r="BC3" s="76" t="s">
        <v>3</v>
      </c>
      <c r="BD3" s="76" t="s">
        <v>1</v>
      </c>
      <c r="BE3" s="76" t="s">
        <v>2</v>
      </c>
      <c r="BF3" s="76" t="s">
        <v>3</v>
      </c>
      <c r="BG3" s="76" t="s">
        <v>1</v>
      </c>
      <c r="BH3" s="76" t="s">
        <v>2</v>
      </c>
      <c r="BI3" s="76" t="s">
        <v>3</v>
      </c>
      <c r="BJ3" s="76" t="s">
        <v>1</v>
      </c>
      <c r="BK3" s="76" t="s">
        <v>2</v>
      </c>
      <c r="BL3" s="76" t="s">
        <v>3</v>
      </c>
      <c r="BM3" s="76" t="s">
        <v>1</v>
      </c>
      <c r="BN3" s="76" t="s">
        <v>2</v>
      </c>
      <c r="BO3" s="76" t="s">
        <v>3</v>
      </c>
      <c r="BP3" s="77" t="s">
        <v>1</v>
      </c>
      <c r="BQ3" s="77" t="s">
        <v>2</v>
      </c>
      <c r="BR3" s="77" t="s">
        <v>3</v>
      </c>
      <c r="BS3" s="77" t="s">
        <v>1</v>
      </c>
      <c r="BT3" s="77" t="s">
        <v>2</v>
      </c>
      <c r="BU3" s="77" t="s">
        <v>3</v>
      </c>
      <c r="BV3" s="77" t="s">
        <v>1</v>
      </c>
      <c r="BW3" s="77" t="s">
        <v>2</v>
      </c>
      <c r="BX3" s="77" t="s">
        <v>3</v>
      </c>
      <c r="BY3" s="77" t="s">
        <v>1</v>
      </c>
      <c r="BZ3" s="77" t="s">
        <v>2</v>
      </c>
      <c r="CA3" s="77" t="s">
        <v>3</v>
      </c>
      <c r="CB3" s="77" t="s">
        <v>1</v>
      </c>
      <c r="CC3" s="77" t="s">
        <v>2</v>
      </c>
      <c r="CD3" s="77" t="s">
        <v>3</v>
      </c>
      <c r="CE3" s="77" t="s">
        <v>1</v>
      </c>
      <c r="CF3" s="77" t="s">
        <v>2</v>
      </c>
      <c r="CG3" s="77" t="s">
        <v>3</v>
      </c>
      <c r="CH3" s="77" t="s">
        <v>1</v>
      </c>
      <c r="CI3" s="77" t="s">
        <v>2</v>
      </c>
      <c r="CJ3" s="77" t="s">
        <v>3</v>
      </c>
      <c r="CK3" s="77" t="s">
        <v>1</v>
      </c>
      <c r="CL3" s="77" t="s">
        <v>2</v>
      </c>
      <c r="CM3" s="77" t="s">
        <v>3</v>
      </c>
      <c r="CN3" s="77" t="s">
        <v>1</v>
      </c>
      <c r="CO3" s="77" t="s">
        <v>2</v>
      </c>
      <c r="CP3" s="77" t="s">
        <v>3</v>
      </c>
      <c r="CQ3" s="77" t="s">
        <v>1</v>
      </c>
      <c r="CR3" s="77" t="s">
        <v>2</v>
      </c>
      <c r="CS3" s="77" t="s">
        <v>3</v>
      </c>
      <c r="CT3" s="77" t="s">
        <v>1</v>
      </c>
      <c r="CU3" s="77" t="s">
        <v>2</v>
      </c>
      <c r="CV3" s="77" t="s">
        <v>3</v>
      </c>
      <c r="CW3" s="77" t="s">
        <v>1</v>
      </c>
      <c r="CX3" s="77" t="s">
        <v>2</v>
      </c>
      <c r="CY3" s="77" t="s">
        <v>3</v>
      </c>
      <c r="CZ3" s="77" t="s">
        <v>1</v>
      </c>
      <c r="DA3" s="77" t="s">
        <v>2</v>
      </c>
      <c r="DB3" s="77" t="s">
        <v>3</v>
      </c>
      <c r="DC3" s="77" t="s">
        <v>1</v>
      </c>
      <c r="DD3" s="77" t="s">
        <v>2</v>
      </c>
      <c r="DE3" s="77" t="s">
        <v>3</v>
      </c>
      <c r="DF3" s="77" t="s">
        <v>1</v>
      </c>
      <c r="DG3" s="77" t="s">
        <v>2</v>
      </c>
      <c r="DH3" s="77" t="s">
        <v>3</v>
      </c>
      <c r="DI3" s="77" t="s">
        <v>1</v>
      </c>
      <c r="DJ3" s="77" t="s">
        <v>2</v>
      </c>
      <c r="DK3" s="77" t="s">
        <v>3</v>
      </c>
      <c r="DL3" s="77" t="s">
        <v>1</v>
      </c>
      <c r="DM3" s="77" t="s">
        <v>2</v>
      </c>
      <c r="DN3" s="77" t="s">
        <v>3</v>
      </c>
      <c r="DO3" s="77" t="s">
        <v>1</v>
      </c>
      <c r="DP3" s="77" t="s">
        <v>2</v>
      </c>
      <c r="DQ3" s="77" t="s">
        <v>3</v>
      </c>
      <c r="DR3" s="77" t="s">
        <v>1</v>
      </c>
      <c r="DS3" s="77" t="s">
        <v>2</v>
      </c>
      <c r="DT3" s="77" t="s">
        <v>3</v>
      </c>
      <c r="DU3" s="77" t="s">
        <v>1</v>
      </c>
      <c r="DV3" s="77" t="s">
        <v>2</v>
      </c>
      <c r="DW3" s="77" t="s">
        <v>3</v>
      </c>
      <c r="DX3" s="77" t="s">
        <v>1</v>
      </c>
      <c r="DY3" s="77" t="s">
        <v>2</v>
      </c>
      <c r="DZ3" s="77" t="s">
        <v>3</v>
      </c>
      <c r="EA3" s="77" t="s">
        <v>1</v>
      </c>
      <c r="EB3" s="77" t="s">
        <v>2</v>
      </c>
      <c r="EC3" s="77" t="s">
        <v>3</v>
      </c>
      <c r="ED3" s="77" t="s">
        <v>1</v>
      </c>
      <c r="EE3" s="77" t="s">
        <v>2</v>
      </c>
      <c r="EF3" s="77" t="s">
        <v>3</v>
      </c>
      <c r="EG3" s="77" t="s">
        <v>1</v>
      </c>
      <c r="EH3" s="77" t="s">
        <v>2</v>
      </c>
      <c r="EI3" s="77" t="s">
        <v>3</v>
      </c>
      <c r="EJ3" s="77" t="s">
        <v>1</v>
      </c>
      <c r="EK3" s="77" t="s">
        <v>2</v>
      </c>
      <c r="EL3" s="77" t="s">
        <v>3</v>
      </c>
      <c r="EM3" s="77" t="s">
        <v>1</v>
      </c>
      <c r="EN3" s="77" t="s">
        <v>2</v>
      </c>
      <c r="EO3" s="77" t="s">
        <v>3</v>
      </c>
      <c r="EP3" s="77" t="s">
        <v>1</v>
      </c>
      <c r="EQ3" s="77" t="s">
        <v>2</v>
      </c>
      <c r="ER3" s="77" t="s">
        <v>3</v>
      </c>
      <c r="ES3" s="77" t="s">
        <v>1</v>
      </c>
      <c r="ET3" s="77" t="s">
        <v>2</v>
      </c>
      <c r="EU3" s="77" t="s">
        <v>3</v>
      </c>
      <c r="EV3" s="77" t="s">
        <v>1</v>
      </c>
      <c r="EW3" s="77" t="s">
        <v>2</v>
      </c>
      <c r="EX3" s="77" t="s">
        <v>3</v>
      </c>
      <c r="EY3" s="77" t="s">
        <v>1</v>
      </c>
      <c r="EZ3" s="77" t="s">
        <v>2</v>
      </c>
      <c r="FA3" s="77" t="s">
        <v>3</v>
      </c>
      <c r="FB3" s="77" t="s">
        <v>1</v>
      </c>
      <c r="FC3" s="77" t="s">
        <v>2</v>
      </c>
      <c r="FD3" s="77" t="s">
        <v>3</v>
      </c>
      <c r="FE3" s="77" t="s">
        <v>1</v>
      </c>
      <c r="FF3" s="77" t="s">
        <v>2</v>
      </c>
      <c r="FG3" s="77" t="s">
        <v>3</v>
      </c>
      <c r="FH3" s="77" t="s">
        <v>1</v>
      </c>
      <c r="FI3" s="77" t="s">
        <v>2</v>
      </c>
      <c r="FJ3" s="77" t="s">
        <v>3</v>
      </c>
      <c r="FK3" s="77" t="s">
        <v>1</v>
      </c>
      <c r="FL3" s="77" t="s">
        <v>2</v>
      </c>
      <c r="FM3" s="77" t="s">
        <v>3</v>
      </c>
      <c r="FN3" s="77" t="s">
        <v>1</v>
      </c>
      <c r="FO3" s="77" t="s">
        <v>2</v>
      </c>
      <c r="FP3" s="77" t="s">
        <v>3</v>
      </c>
      <c r="FQ3" s="77" t="s">
        <v>1</v>
      </c>
      <c r="FR3" s="77" t="s">
        <v>2</v>
      </c>
      <c r="FS3" s="82" t="s">
        <v>3</v>
      </c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</row>
    <row r="4" spans="1:238" s="5" customFormat="1" ht="42" customHeight="1" x14ac:dyDescent="0.2">
      <c r="A4" s="78" t="s">
        <v>7</v>
      </c>
      <c r="B4" s="132">
        <v>175166437</v>
      </c>
      <c r="C4" s="132">
        <v>22168046</v>
      </c>
      <c r="D4" s="132">
        <f>B4+C4</f>
        <v>197334483</v>
      </c>
      <c r="E4" s="132">
        <v>174453888</v>
      </c>
      <c r="F4" s="132">
        <v>22242313</v>
      </c>
      <c r="G4" s="132">
        <f>E4+F4</f>
        <v>196696201</v>
      </c>
      <c r="H4" s="132">
        <v>173506541</v>
      </c>
      <c r="I4" s="132">
        <v>21472879</v>
      </c>
      <c r="J4" s="132">
        <v>194979420</v>
      </c>
      <c r="K4" s="132">
        <v>165134010</v>
      </c>
      <c r="L4" s="132">
        <v>20366925</v>
      </c>
      <c r="M4" s="132">
        <v>185500935</v>
      </c>
      <c r="N4" s="132">
        <v>163514350</v>
      </c>
      <c r="O4" s="132">
        <v>20196673</v>
      </c>
      <c r="P4" s="132">
        <f>N4+O4</f>
        <v>183711023</v>
      </c>
      <c r="Q4" s="132">
        <v>162688418</v>
      </c>
      <c r="R4" s="132">
        <v>20214747</v>
      </c>
      <c r="S4" s="132">
        <f>Q4+R4</f>
        <v>182903165</v>
      </c>
      <c r="T4" s="132">
        <v>162841370</v>
      </c>
      <c r="U4" s="132">
        <v>20101496</v>
      </c>
      <c r="V4" s="132">
        <f>T4+U4</f>
        <v>182942866</v>
      </c>
      <c r="W4" s="132">
        <v>164408645</v>
      </c>
      <c r="X4" s="132">
        <v>20215638</v>
      </c>
      <c r="Y4" s="132">
        <f>W4+X4</f>
        <v>184624283</v>
      </c>
      <c r="Z4" s="132">
        <v>163845564</v>
      </c>
      <c r="AA4" s="132">
        <v>20641363</v>
      </c>
      <c r="AB4" s="132">
        <f>Z4+AA4</f>
        <v>184486927</v>
      </c>
      <c r="AC4" s="132">
        <v>166737309</v>
      </c>
      <c r="AD4" s="132">
        <v>20934294</v>
      </c>
      <c r="AE4" s="132">
        <v>187671603</v>
      </c>
      <c r="AF4" s="132">
        <v>171438855</v>
      </c>
      <c r="AG4" s="132">
        <v>21483327</v>
      </c>
      <c r="AH4" s="132">
        <v>192922182</v>
      </c>
      <c r="AI4" s="132">
        <v>176636071</v>
      </c>
      <c r="AJ4" s="132">
        <v>22183830</v>
      </c>
      <c r="AK4" s="132">
        <v>198819901</v>
      </c>
      <c r="AL4" s="132">
        <v>177984871</v>
      </c>
      <c r="AM4" s="132">
        <v>21992354</v>
      </c>
      <c r="AN4" s="132">
        <v>199977225</v>
      </c>
      <c r="AO4" s="127">
        <v>181577439</v>
      </c>
      <c r="AP4" s="127">
        <v>22060449</v>
      </c>
      <c r="AQ4" s="127">
        <v>203637888</v>
      </c>
      <c r="AR4" s="74">
        <v>184835043</v>
      </c>
      <c r="AS4" s="74">
        <v>22561521</v>
      </c>
      <c r="AT4" s="74">
        <v>207396564</v>
      </c>
      <c r="AU4" s="74">
        <v>186632310</v>
      </c>
      <c r="AV4" s="74">
        <v>23068853</v>
      </c>
      <c r="AW4" s="74">
        <v>209701163</v>
      </c>
      <c r="AX4" s="74">
        <v>190615471</v>
      </c>
      <c r="AY4" s="74">
        <v>23649854</v>
      </c>
      <c r="AZ4" s="74">
        <v>214265325</v>
      </c>
      <c r="BA4" s="74">
        <v>192539071</v>
      </c>
      <c r="BB4" s="74">
        <v>24001390</v>
      </c>
      <c r="BC4" s="74">
        <v>216540461</v>
      </c>
      <c r="BD4" s="74">
        <v>149407476</v>
      </c>
      <c r="BE4" s="74">
        <v>62309959</v>
      </c>
      <c r="BF4" s="74">
        <v>211717435</v>
      </c>
      <c r="BG4" s="74">
        <v>119713375</v>
      </c>
      <c r="BH4" s="74">
        <v>90021156</v>
      </c>
      <c r="BI4" s="74">
        <v>209734531</v>
      </c>
      <c r="BJ4" s="74">
        <v>122491380</v>
      </c>
      <c r="BK4" s="74">
        <v>91681944</v>
      </c>
      <c r="BL4" s="74">
        <v>214173324</v>
      </c>
      <c r="BM4" s="74">
        <v>121249029</v>
      </c>
      <c r="BN4" s="74">
        <v>95856526</v>
      </c>
      <c r="BO4" s="74">
        <v>217105555</v>
      </c>
      <c r="BP4" s="79">
        <v>114766964</v>
      </c>
      <c r="BQ4" s="79">
        <v>99935371</v>
      </c>
      <c r="BR4" s="79">
        <f t="shared" ref="BR4:BR23" si="0">SUM(BP4:BQ4)</f>
        <v>214702335</v>
      </c>
      <c r="BS4" s="79">
        <v>116410069</v>
      </c>
      <c r="BT4" s="79">
        <v>101109504</v>
      </c>
      <c r="BU4" s="79">
        <f t="shared" ref="BU4:BU23" si="1">SUM(BS4:BT4)</f>
        <v>217519573</v>
      </c>
      <c r="BV4" s="79">
        <v>116470162</v>
      </c>
      <c r="BW4" s="79">
        <v>100842758</v>
      </c>
      <c r="BX4" s="79">
        <f t="shared" ref="BX4:BX23" si="2">SUM(BV4:BW4)</f>
        <v>217312920</v>
      </c>
      <c r="BY4" s="79">
        <v>115278388</v>
      </c>
      <c r="BZ4" s="79">
        <v>99662395</v>
      </c>
      <c r="CA4" s="79">
        <f t="shared" ref="CA4:CA23" si="3">SUM(BY4:BZ4)</f>
        <v>214940783</v>
      </c>
      <c r="CB4" s="79">
        <v>112944926</v>
      </c>
      <c r="CC4" s="79">
        <v>97210952</v>
      </c>
      <c r="CD4" s="79">
        <f t="shared" ref="CD4:CD23" si="4">SUM(CB4:CC4)</f>
        <v>210155878</v>
      </c>
      <c r="CE4" s="79">
        <v>111330061</v>
      </c>
      <c r="CF4" s="79">
        <v>95356079</v>
      </c>
      <c r="CG4" s="79">
        <f t="shared" ref="CG4:CG23" si="5">SUM(CE4:CF4)</f>
        <v>206686140</v>
      </c>
      <c r="CH4" s="79">
        <v>103890796</v>
      </c>
      <c r="CI4" s="79">
        <v>96801713</v>
      </c>
      <c r="CJ4" s="79">
        <f t="shared" ref="CJ4:CJ23" si="6">SUM(CH4:CI4)</f>
        <v>200692509</v>
      </c>
      <c r="CK4" s="79">
        <v>101625383</v>
      </c>
      <c r="CL4" s="79">
        <v>94212045</v>
      </c>
      <c r="CM4" s="79">
        <f t="shared" ref="CM4:CM23" si="7">SUM(CK4:CL4)</f>
        <v>195837428</v>
      </c>
      <c r="CN4" s="79">
        <v>98070460</v>
      </c>
      <c r="CO4" s="79">
        <v>90706373</v>
      </c>
      <c r="CP4" s="79">
        <f t="shared" ref="CP4:CP23" si="8">SUM(CN4:CO4)</f>
        <v>188776833</v>
      </c>
      <c r="CQ4" s="79">
        <v>93162615</v>
      </c>
      <c r="CR4" s="79">
        <v>85911690</v>
      </c>
      <c r="CS4" s="79">
        <f t="shared" ref="CS4:CS23" si="9">SUM(CQ4:CR4)</f>
        <v>179074305</v>
      </c>
      <c r="CT4" s="79">
        <v>87969913</v>
      </c>
      <c r="CU4" s="79">
        <v>81276679</v>
      </c>
      <c r="CV4" s="79">
        <f t="shared" ref="CV4:CV22" si="10">SUM(CT4:CU4)</f>
        <v>169246592</v>
      </c>
      <c r="CW4" s="79">
        <v>82016189</v>
      </c>
      <c r="CX4" s="79">
        <v>75284846</v>
      </c>
      <c r="CY4" s="79">
        <f t="shared" ref="CY4:CY9" si="11">SUM(CW4:CX4)</f>
        <v>157301035</v>
      </c>
      <c r="CZ4" s="79">
        <v>76670335</v>
      </c>
      <c r="DA4" s="79">
        <v>69634841</v>
      </c>
      <c r="DB4" s="79">
        <f t="shared" ref="DB4:DB9" si="12">SUM(CZ4:DA4)</f>
        <v>146305176</v>
      </c>
      <c r="DC4" s="79">
        <v>74278574</v>
      </c>
      <c r="DD4" s="79">
        <v>67789913</v>
      </c>
      <c r="DE4" s="79">
        <f t="shared" ref="DE4:DE9" si="13">SUM(DC4:DD4)</f>
        <v>142068487</v>
      </c>
      <c r="DF4" s="79">
        <v>65465510</v>
      </c>
      <c r="DG4" s="79">
        <v>72536251</v>
      </c>
      <c r="DH4" s="79">
        <f t="shared" ref="DH4:DH22" si="14">SUM(DF4:DG4)</f>
        <v>138001761</v>
      </c>
      <c r="DI4" s="79">
        <v>60564918</v>
      </c>
      <c r="DJ4" s="79">
        <v>70568260</v>
      </c>
      <c r="DK4" s="79">
        <f t="shared" ref="DK4:DK9" si="15">SUM(DI4:DJ4)</f>
        <v>131133178</v>
      </c>
      <c r="DL4" s="79">
        <v>57698469</v>
      </c>
      <c r="DM4" s="79">
        <v>67179761</v>
      </c>
      <c r="DN4" s="79">
        <f t="shared" ref="DN4:DN9" si="16">SUM(DL4:DM4)</f>
        <v>124878230</v>
      </c>
      <c r="DO4" s="79">
        <v>55444234</v>
      </c>
      <c r="DP4" s="79">
        <v>63928587</v>
      </c>
      <c r="DQ4" s="79">
        <f t="shared" ref="DQ4:DQ9" si="17">SUM(DO4:DP4)</f>
        <v>119372821</v>
      </c>
      <c r="DR4" s="79">
        <v>53753425</v>
      </c>
      <c r="DS4" s="79">
        <v>62074882</v>
      </c>
      <c r="DT4" s="79">
        <f t="shared" ref="DT4:DT21" si="18">SUM(DR4:DS4)</f>
        <v>115828307</v>
      </c>
      <c r="DU4" s="79">
        <v>52363849</v>
      </c>
      <c r="DV4" s="79">
        <v>59887410</v>
      </c>
      <c r="DW4" s="79">
        <f t="shared" ref="DW4:DW20" si="19">SUM(DU4:DV4)</f>
        <v>112251259</v>
      </c>
      <c r="DX4" s="79">
        <v>49276704</v>
      </c>
      <c r="DY4" s="79">
        <v>56084690</v>
      </c>
      <c r="DZ4" s="79">
        <f t="shared" ref="DZ4:DZ9" si="20">SUM(DX4:DY4)</f>
        <v>105361394</v>
      </c>
      <c r="EA4" s="79">
        <v>45416874</v>
      </c>
      <c r="EB4" s="79">
        <v>51586550</v>
      </c>
      <c r="EC4" s="79">
        <f t="shared" ref="EC4:EC21" si="21">SUM(EA4:EB4)</f>
        <v>97003424</v>
      </c>
      <c r="ED4" s="79">
        <v>42084613</v>
      </c>
      <c r="EE4" s="79">
        <v>47083325</v>
      </c>
      <c r="EF4" s="79">
        <f t="shared" ref="EF4:EF21" si="22">SUM(ED4:EE4)</f>
        <v>89167938</v>
      </c>
      <c r="EG4" s="79">
        <v>38577464</v>
      </c>
      <c r="EH4" s="79">
        <v>42605864</v>
      </c>
      <c r="EI4" s="79">
        <f t="shared" ref="EI4:EI20" si="23">SUM(EG4:EH4)</f>
        <v>81183328</v>
      </c>
      <c r="EJ4" s="79">
        <v>34345637</v>
      </c>
      <c r="EK4" s="79">
        <v>37211364</v>
      </c>
      <c r="EL4" s="79">
        <f t="shared" ref="EL4:EL20" si="24">SUM(EJ4:EK4)</f>
        <v>71557001</v>
      </c>
      <c r="EM4" s="79">
        <v>31541585</v>
      </c>
      <c r="EN4" s="79">
        <v>33720003</v>
      </c>
      <c r="EO4" s="79">
        <f t="shared" ref="EO4:EO20" si="25">SUM(EM4:EN4)</f>
        <v>65261588</v>
      </c>
      <c r="EP4" s="79">
        <v>27410293</v>
      </c>
      <c r="EQ4" s="79">
        <v>28910446</v>
      </c>
      <c r="ER4" s="79">
        <f t="shared" ref="ER4:ER20" si="26">SUM(EP4:EQ4)</f>
        <v>56320739</v>
      </c>
      <c r="ES4" s="79">
        <v>18518721</v>
      </c>
      <c r="ET4" s="79">
        <v>19811292</v>
      </c>
      <c r="EU4" s="79">
        <f t="shared" ref="EU4:EU20" si="27">SUM(ES4:ET4)</f>
        <v>38330013</v>
      </c>
      <c r="EV4" s="79">
        <v>14408023</v>
      </c>
      <c r="EW4" s="79">
        <v>15239417</v>
      </c>
      <c r="EX4" s="79">
        <f t="shared" ref="EX4:EX20" si="28">SUM(EV4:EW4)</f>
        <v>29647440</v>
      </c>
      <c r="EY4" s="79">
        <v>11349570</v>
      </c>
      <c r="EZ4" s="79">
        <v>12515432</v>
      </c>
      <c r="FA4" s="79">
        <f t="shared" ref="FA4:FA20" si="29">SUM(EY4:EZ4)</f>
        <v>23865002</v>
      </c>
      <c r="FB4" s="79">
        <v>9127120</v>
      </c>
      <c r="FC4" s="79">
        <v>9951799</v>
      </c>
      <c r="FD4" s="79">
        <f t="shared" ref="FD4:FD20" si="30">SUM(FB4:FC4)</f>
        <v>19078919</v>
      </c>
      <c r="FE4" s="79">
        <v>7161540</v>
      </c>
      <c r="FF4" s="79">
        <v>8199654</v>
      </c>
      <c r="FG4" s="79">
        <f t="shared" ref="FG4:FG20" si="31">SUM(FE4:FF4)</f>
        <v>15361194</v>
      </c>
      <c r="FH4" s="79">
        <v>6035566</v>
      </c>
      <c r="FI4" s="79">
        <v>6807353</v>
      </c>
      <c r="FJ4" s="79">
        <f t="shared" ref="FJ4:FJ20" si="32">SUM(FH4:FI4)</f>
        <v>12842919</v>
      </c>
      <c r="FK4" s="79">
        <v>5116065</v>
      </c>
      <c r="FL4" s="79">
        <v>5855737</v>
      </c>
      <c r="FM4" s="79">
        <f t="shared" ref="FM4:FM20" si="33">SUM(FK4:FL4)</f>
        <v>10971802</v>
      </c>
      <c r="FN4" s="79">
        <v>4497060</v>
      </c>
      <c r="FO4" s="79">
        <v>5081094</v>
      </c>
      <c r="FP4" s="79">
        <f t="shared" ref="FP4:FP21" si="34">SUM(FN4:FO4)</f>
        <v>9578154</v>
      </c>
      <c r="FQ4" s="79">
        <v>3994565</v>
      </c>
      <c r="FR4" s="79">
        <v>4462346</v>
      </c>
      <c r="FS4" s="83">
        <f t="shared" ref="FS4:FS21" si="35">SUM(FQ4:FR4)</f>
        <v>8456911</v>
      </c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</row>
    <row r="5" spans="1:238" s="5" customFormat="1" ht="42" customHeight="1" x14ac:dyDescent="0.2">
      <c r="A5" s="20" t="s">
        <v>8</v>
      </c>
      <c r="B5" s="131">
        <v>186577841</v>
      </c>
      <c r="C5" s="131">
        <v>24558132</v>
      </c>
      <c r="D5" s="131">
        <f t="shared" ref="D5:D20" si="36">B5+C5</f>
        <v>211135973</v>
      </c>
      <c r="E5" s="131">
        <v>176723986</v>
      </c>
      <c r="F5" s="131">
        <v>21454287</v>
      </c>
      <c r="G5" s="131">
        <f t="shared" ref="G5:G20" si="37">E5+F5</f>
        <v>198178273</v>
      </c>
      <c r="H5" s="131">
        <v>165047603</v>
      </c>
      <c r="I5" s="131">
        <v>20969963</v>
      </c>
      <c r="J5" s="131">
        <v>186017566</v>
      </c>
      <c r="K5" s="131">
        <v>153716606</v>
      </c>
      <c r="L5" s="131">
        <v>19160841</v>
      </c>
      <c r="M5" s="131">
        <v>172877447</v>
      </c>
      <c r="N5" s="131">
        <v>144789025</v>
      </c>
      <c r="O5" s="131">
        <v>19545626</v>
      </c>
      <c r="P5" s="131">
        <f t="shared" ref="P5:P20" si="38">N5+O5</f>
        <v>164334651</v>
      </c>
      <c r="Q5" s="131">
        <v>142513430</v>
      </c>
      <c r="R5" s="131">
        <v>16857310</v>
      </c>
      <c r="S5" s="131">
        <f t="shared" ref="S5:S20" si="39">Q5+R5</f>
        <v>159370740</v>
      </c>
      <c r="T5" s="131">
        <v>141449639</v>
      </c>
      <c r="U5" s="131">
        <v>16897131</v>
      </c>
      <c r="V5" s="131">
        <f t="shared" ref="V5:V20" si="40">T5+U5</f>
        <v>158346770</v>
      </c>
      <c r="W5" s="131">
        <v>139994466</v>
      </c>
      <c r="X5" s="131">
        <v>16320519</v>
      </c>
      <c r="Y5" s="131">
        <f t="shared" ref="Y5:Y20" si="41">W5+X5</f>
        <v>156314985</v>
      </c>
      <c r="Z5" s="131">
        <v>130232962</v>
      </c>
      <c r="AA5" s="131">
        <v>15712728</v>
      </c>
      <c r="AB5" s="131">
        <f t="shared" ref="AB5:AB20" si="42">Z5+AA5</f>
        <v>145945690</v>
      </c>
      <c r="AC5" s="131">
        <v>123818554</v>
      </c>
      <c r="AD5" s="131">
        <v>15227056</v>
      </c>
      <c r="AE5" s="131">
        <v>139045610</v>
      </c>
      <c r="AF5" s="131">
        <v>125337517</v>
      </c>
      <c r="AG5" s="131">
        <v>15032192</v>
      </c>
      <c r="AH5" s="131">
        <v>140369709</v>
      </c>
      <c r="AI5" s="131">
        <v>128780325</v>
      </c>
      <c r="AJ5" s="131">
        <v>15297959</v>
      </c>
      <c r="AK5" s="131">
        <v>144078284</v>
      </c>
      <c r="AL5" s="131">
        <v>116398096</v>
      </c>
      <c r="AM5" s="131">
        <v>14789703</v>
      </c>
      <c r="AN5" s="131">
        <v>131187799</v>
      </c>
      <c r="AO5" s="113">
        <v>115016858</v>
      </c>
      <c r="AP5" s="113">
        <v>14527877</v>
      </c>
      <c r="AQ5" s="113">
        <v>129544735</v>
      </c>
      <c r="AR5" s="1">
        <v>112419996</v>
      </c>
      <c r="AS5" s="1">
        <v>14025659</v>
      </c>
      <c r="AT5" s="1">
        <v>126445655</v>
      </c>
      <c r="AU5" s="1">
        <v>114056224</v>
      </c>
      <c r="AV5" s="1">
        <v>14087082</v>
      </c>
      <c r="AW5" s="1">
        <v>128143306</v>
      </c>
      <c r="AX5" s="1">
        <v>112870135</v>
      </c>
      <c r="AY5" s="1">
        <v>13775328</v>
      </c>
      <c r="AZ5" s="1">
        <v>126645463</v>
      </c>
      <c r="BA5" s="1">
        <v>118893611</v>
      </c>
      <c r="BB5" s="1">
        <v>14282609</v>
      </c>
      <c r="BC5" s="1">
        <v>133176220</v>
      </c>
      <c r="BD5" s="1">
        <v>95778987</v>
      </c>
      <c r="BE5" s="1">
        <v>38811118</v>
      </c>
      <c r="BF5" s="1">
        <v>134590105</v>
      </c>
      <c r="BG5" s="1">
        <v>74805230</v>
      </c>
      <c r="BH5" s="1">
        <v>55604270</v>
      </c>
      <c r="BI5" s="1">
        <v>130409500</v>
      </c>
      <c r="BJ5" s="1">
        <v>76208338</v>
      </c>
      <c r="BK5" s="1">
        <v>55868308</v>
      </c>
      <c r="BL5" s="1">
        <v>132076646</v>
      </c>
      <c r="BM5" s="1">
        <v>73896516</v>
      </c>
      <c r="BN5" s="1">
        <v>57362052</v>
      </c>
      <c r="BO5" s="1">
        <v>131258568</v>
      </c>
      <c r="BP5" s="39">
        <v>66546294</v>
      </c>
      <c r="BQ5" s="39">
        <v>59481594</v>
      </c>
      <c r="BR5" s="39">
        <f t="shared" si="0"/>
        <v>126027888</v>
      </c>
      <c r="BS5" s="39">
        <v>66933611</v>
      </c>
      <c r="BT5" s="39">
        <v>60827899</v>
      </c>
      <c r="BU5" s="39">
        <f t="shared" si="1"/>
        <v>127761510</v>
      </c>
      <c r="BV5" s="39">
        <v>65735193</v>
      </c>
      <c r="BW5" s="39">
        <v>59225219</v>
      </c>
      <c r="BX5" s="39">
        <f t="shared" si="2"/>
        <v>124960412</v>
      </c>
      <c r="BY5" s="39">
        <v>64527376</v>
      </c>
      <c r="BZ5" s="39">
        <v>58180161</v>
      </c>
      <c r="CA5" s="39">
        <f t="shared" si="3"/>
        <v>122707537</v>
      </c>
      <c r="CB5" s="39">
        <v>63771409</v>
      </c>
      <c r="CC5" s="39">
        <v>57072191</v>
      </c>
      <c r="CD5" s="39">
        <f t="shared" si="4"/>
        <v>120843600</v>
      </c>
      <c r="CE5" s="39">
        <v>62283558</v>
      </c>
      <c r="CF5" s="39">
        <v>55349755</v>
      </c>
      <c r="CG5" s="39">
        <f t="shared" si="5"/>
        <v>117633313</v>
      </c>
      <c r="CH5" s="39">
        <v>55971457</v>
      </c>
      <c r="CI5" s="39">
        <v>54086292</v>
      </c>
      <c r="CJ5" s="39">
        <f t="shared" si="6"/>
        <v>110057749</v>
      </c>
      <c r="CK5" s="39">
        <v>54577206</v>
      </c>
      <c r="CL5" s="39">
        <v>51362900</v>
      </c>
      <c r="CM5" s="39">
        <f t="shared" si="7"/>
        <v>105940106</v>
      </c>
      <c r="CN5" s="39">
        <v>52495825</v>
      </c>
      <c r="CO5" s="39">
        <v>48863790</v>
      </c>
      <c r="CP5" s="39">
        <f t="shared" si="8"/>
        <v>101359615</v>
      </c>
      <c r="CQ5" s="39">
        <v>48931872</v>
      </c>
      <c r="CR5" s="39">
        <v>44219383</v>
      </c>
      <c r="CS5" s="39">
        <f t="shared" si="9"/>
        <v>93151255</v>
      </c>
      <c r="CT5" s="39">
        <v>44056188</v>
      </c>
      <c r="CU5" s="39">
        <v>41178572</v>
      </c>
      <c r="CV5" s="39">
        <f t="shared" si="10"/>
        <v>85234760</v>
      </c>
      <c r="CW5" s="39">
        <v>40567035</v>
      </c>
      <c r="CX5" s="39">
        <v>37595560</v>
      </c>
      <c r="CY5" s="39">
        <f t="shared" si="11"/>
        <v>78162595</v>
      </c>
      <c r="CZ5" s="39">
        <v>36965549</v>
      </c>
      <c r="DA5" s="39">
        <v>33680608</v>
      </c>
      <c r="DB5" s="39">
        <f t="shared" si="12"/>
        <v>70646157</v>
      </c>
      <c r="DC5" s="39">
        <v>35301529</v>
      </c>
      <c r="DD5" s="39">
        <v>32781725</v>
      </c>
      <c r="DE5" s="39">
        <f t="shared" si="13"/>
        <v>68083254</v>
      </c>
      <c r="DF5" s="39">
        <v>30347652</v>
      </c>
      <c r="DG5" s="39">
        <v>36313597</v>
      </c>
      <c r="DH5" s="39">
        <f t="shared" si="14"/>
        <v>66661249</v>
      </c>
      <c r="DI5" s="39">
        <v>27688126</v>
      </c>
      <c r="DJ5" s="39">
        <v>36005464</v>
      </c>
      <c r="DK5" s="39">
        <f t="shared" si="15"/>
        <v>63693590</v>
      </c>
      <c r="DL5" s="39">
        <v>26322892</v>
      </c>
      <c r="DM5" s="39">
        <v>33941869</v>
      </c>
      <c r="DN5" s="39">
        <f t="shared" si="16"/>
        <v>60264761</v>
      </c>
      <c r="DO5" s="39">
        <v>25099322</v>
      </c>
      <c r="DP5" s="39">
        <v>32101345</v>
      </c>
      <c r="DQ5" s="39">
        <f t="shared" si="17"/>
        <v>57200667</v>
      </c>
      <c r="DR5" s="39">
        <v>24031569</v>
      </c>
      <c r="DS5" s="39">
        <v>30154070</v>
      </c>
      <c r="DT5" s="39">
        <f t="shared" si="18"/>
        <v>54185639</v>
      </c>
      <c r="DU5" s="39">
        <v>21951157</v>
      </c>
      <c r="DV5" s="39">
        <v>27950998</v>
      </c>
      <c r="DW5" s="39">
        <f t="shared" si="19"/>
        <v>49902155</v>
      </c>
      <c r="DX5" s="39">
        <v>20417633</v>
      </c>
      <c r="DY5" s="39">
        <v>25739598</v>
      </c>
      <c r="DZ5" s="39">
        <f t="shared" si="20"/>
        <v>46157231</v>
      </c>
      <c r="EA5" s="39">
        <v>17728417</v>
      </c>
      <c r="EB5" s="39">
        <v>22588242</v>
      </c>
      <c r="EC5" s="39">
        <f t="shared" si="21"/>
        <v>40316659</v>
      </c>
      <c r="ED5" s="39">
        <v>15302742</v>
      </c>
      <c r="EE5" s="39">
        <v>20351303</v>
      </c>
      <c r="EF5" s="39">
        <f t="shared" si="22"/>
        <v>35654045</v>
      </c>
      <c r="EG5" s="39">
        <v>13457768</v>
      </c>
      <c r="EH5" s="39">
        <v>16747987</v>
      </c>
      <c r="EI5" s="39">
        <f t="shared" si="23"/>
        <v>30205755</v>
      </c>
      <c r="EJ5" s="39">
        <v>11560965</v>
      </c>
      <c r="EK5" s="39">
        <v>14251010</v>
      </c>
      <c r="EL5" s="39">
        <f t="shared" si="24"/>
        <v>25811975</v>
      </c>
      <c r="EM5" s="39">
        <v>10236285</v>
      </c>
      <c r="EN5" s="39">
        <v>12555786</v>
      </c>
      <c r="EO5" s="39">
        <f t="shared" si="25"/>
        <v>22792071</v>
      </c>
      <c r="EP5" s="39">
        <v>8724830</v>
      </c>
      <c r="EQ5" s="39">
        <v>11152468</v>
      </c>
      <c r="ER5" s="39">
        <f t="shared" si="26"/>
        <v>19877298</v>
      </c>
      <c r="ES5" s="39">
        <v>6874114</v>
      </c>
      <c r="ET5" s="39">
        <v>8640248</v>
      </c>
      <c r="EU5" s="39">
        <f t="shared" si="27"/>
        <v>15514362</v>
      </c>
      <c r="EV5" s="39">
        <v>5707825</v>
      </c>
      <c r="EW5" s="39">
        <v>7119955</v>
      </c>
      <c r="EX5" s="39">
        <f t="shared" si="28"/>
        <v>12827780</v>
      </c>
      <c r="EY5" s="39">
        <v>4717609</v>
      </c>
      <c r="EZ5" s="39">
        <v>6161734</v>
      </c>
      <c r="FA5" s="39">
        <f t="shared" si="29"/>
        <v>10879343</v>
      </c>
      <c r="FB5" s="39">
        <v>3751795</v>
      </c>
      <c r="FC5" s="39">
        <v>4852882</v>
      </c>
      <c r="FD5" s="39">
        <f t="shared" si="30"/>
        <v>8604677</v>
      </c>
      <c r="FE5" s="39">
        <v>2785726</v>
      </c>
      <c r="FF5" s="39">
        <v>4053997</v>
      </c>
      <c r="FG5" s="39">
        <f t="shared" si="31"/>
        <v>6839723</v>
      </c>
      <c r="FH5" s="39">
        <v>2235957</v>
      </c>
      <c r="FI5" s="39">
        <v>3286337</v>
      </c>
      <c r="FJ5" s="39">
        <f t="shared" si="32"/>
        <v>5522294</v>
      </c>
      <c r="FK5" s="39">
        <v>1728395</v>
      </c>
      <c r="FL5" s="39">
        <v>2742651</v>
      </c>
      <c r="FM5" s="39">
        <f t="shared" si="33"/>
        <v>4471046</v>
      </c>
      <c r="FN5" s="39">
        <v>1545601</v>
      </c>
      <c r="FO5" s="39">
        <v>2321103</v>
      </c>
      <c r="FP5" s="39">
        <f t="shared" si="34"/>
        <v>3866704</v>
      </c>
      <c r="FQ5" s="39">
        <v>1277248</v>
      </c>
      <c r="FR5" s="39">
        <v>2070033</v>
      </c>
      <c r="FS5" s="84">
        <f t="shared" si="35"/>
        <v>3347281</v>
      </c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</row>
    <row r="6" spans="1:238" s="5" customFormat="1" ht="42" customHeight="1" x14ac:dyDescent="0.2">
      <c r="A6" s="20" t="s">
        <v>9</v>
      </c>
      <c r="B6" s="131">
        <v>9399592</v>
      </c>
      <c r="C6" s="131">
        <v>1060824</v>
      </c>
      <c r="D6" s="131">
        <f t="shared" si="36"/>
        <v>10460416</v>
      </c>
      <c r="E6" s="131">
        <v>9158109</v>
      </c>
      <c r="F6" s="131">
        <v>909878</v>
      </c>
      <c r="G6" s="131">
        <f t="shared" si="37"/>
        <v>10067987</v>
      </c>
      <c r="H6" s="131">
        <v>9525552</v>
      </c>
      <c r="I6" s="131">
        <v>1008307</v>
      </c>
      <c r="J6" s="131">
        <v>10533859</v>
      </c>
      <c r="K6" s="131">
        <v>9695776</v>
      </c>
      <c r="L6" s="131">
        <v>1060144</v>
      </c>
      <c r="M6" s="131">
        <v>10755920</v>
      </c>
      <c r="N6" s="131">
        <v>9776590</v>
      </c>
      <c r="O6" s="131">
        <v>1237157</v>
      </c>
      <c r="P6" s="131">
        <f t="shared" si="38"/>
        <v>11013747</v>
      </c>
      <c r="Q6" s="131">
        <v>9620507</v>
      </c>
      <c r="R6" s="131">
        <v>1142011</v>
      </c>
      <c r="S6" s="131">
        <f t="shared" si="39"/>
        <v>10762518</v>
      </c>
      <c r="T6" s="131">
        <v>9946819</v>
      </c>
      <c r="U6" s="131">
        <v>1029583</v>
      </c>
      <c r="V6" s="131">
        <f t="shared" si="40"/>
        <v>10976402</v>
      </c>
      <c r="W6" s="131">
        <v>9971580</v>
      </c>
      <c r="X6" s="131">
        <v>885006</v>
      </c>
      <c r="Y6" s="131">
        <f t="shared" si="41"/>
        <v>10856586</v>
      </c>
      <c r="Z6" s="131">
        <v>10245985</v>
      </c>
      <c r="AA6" s="131">
        <v>832951</v>
      </c>
      <c r="AB6" s="131">
        <f t="shared" si="42"/>
        <v>11078936</v>
      </c>
      <c r="AC6" s="131">
        <v>9546725</v>
      </c>
      <c r="AD6" s="131">
        <v>855238</v>
      </c>
      <c r="AE6" s="131">
        <v>10401963</v>
      </c>
      <c r="AF6" s="131">
        <v>8770872</v>
      </c>
      <c r="AG6" s="131">
        <v>708457</v>
      </c>
      <c r="AH6" s="131">
        <v>9479329</v>
      </c>
      <c r="AI6" s="131">
        <v>8650824</v>
      </c>
      <c r="AJ6" s="131">
        <v>684677</v>
      </c>
      <c r="AK6" s="131">
        <v>9335501</v>
      </c>
      <c r="AL6" s="131">
        <v>9733034</v>
      </c>
      <c r="AM6" s="131">
        <v>851832</v>
      </c>
      <c r="AN6" s="131">
        <v>10584866</v>
      </c>
      <c r="AO6" s="113">
        <v>9316216</v>
      </c>
      <c r="AP6" s="113">
        <v>890825</v>
      </c>
      <c r="AQ6" s="113">
        <v>10207041</v>
      </c>
      <c r="AR6" s="1">
        <v>9355503</v>
      </c>
      <c r="AS6" s="1">
        <v>759767</v>
      </c>
      <c r="AT6" s="1">
        <v>10115270</v>
      </c>
      <c r="AU6" s="1">
        <v>8865373</v>
      </c>
      <c r="AV6" s="1">
        <v>745343</v>
      </c>
      <c r="AW6" s="1">
        <v>9610716</v>
      </c>
      <c r="AX6" s="1">
        <v>8448633</v>
      </c>
      <c r="AY6" s="1">
        <v>762674</v>
      </c>
      <c r="AZ6" s="1">
        <v>9211307</v>
      </c>
      <c r="BA6" s="1">
        <v>8939638</v>
      </c>
      <c r="BB6" s="1">
        <v>857293</v>
      </c>
      <c r="BC6" s="1">
        <v>9796931</v>
      </c>
      <c r="BD6" s="1">
        <v>7515892</v>
      </c>
      <c r="BE6" s="1">
        <v>2735451</v>
      </c>
      <c r="BF6" s="1">
        <v>10251343</v>
      </c>
      <c r="BG6" s="1">
        <v>6095593</v>
      </c>
      <c r="BH6" s="1">
        <v>4044110</v>
      </c>
      <c r="BI6" s="1">
        <v>10139703</v>
      </c>
      <c r="BJ6" s="1">
        <v>6037682</v>
      </c>
      <c r="BK6" s="1">
        <v>4243125</v>
      </c>
      <c r="BL6" s="1">
        <v>10280807</v>
      </c>
      <c r="BM6" s="1">
        <v>6420499</v>
      </c>
      <c r="BN6" s="1">
        <v>4576095</v>
      </c>
      <c r="BO6" s="1">
        <v>10996594</v>
      </c>
      <c r="BP6" s="39">
        <v>6409208</v>
      </c>
      <c r="BQ6" s="39">
        <v>4658769</v>
      </c>
      <c r="BR6" s="39">
        <f t="shared" si="0"/>
        <v>11067977</v>
      </c>
      <c r="BS6" s="39">
        <v>6271536</v>
      </c>
      <c r="BT6" s="39">
        <v>4539490</v>
      </c>
      <c r="BU6" s="39">
        <f t="shared" si="1"/>
        <v>10811026</v>
      </c>
      <c r="BV6" s="39">
        <v>5672372</v>
      </c>
      <c r="BW6" s="39">
        <v>4533459</v>
      </c>
      <c r="BX6" s="39">
        <f t="shared" si="2"/>
        <v>10205831</v>
      </c>
      <c r="BY6" s="39">
        <v>5863085</v>
      </c>
      <c r="BZ6" s="39">
        <v>4431782</v>
      </c>
      <c r="CA6" s="39">
        <f t="shared" si="3"/>
        <v>10294867</v>
      </c>
      <c r="CB6" s="39">
        <v>5848564</v>
      </c>
      <c r="CC6" s="39">
        <v>4658371</v>
      </c>
      <c r="CD6" s="39">
        <f t="shared" si="4"/>
        <v>10506935</v>
      </c>
      <c r="CE6" s="39">
        <v>5940430</v>
      </c>
      <c r="CF6" s="39">
        <v>4956379</v>
      </c>
      <c r="CG6" s="39">
        <f t="shared" si="5"/>
        <v>10896809</v>
      </c>
      <c r="CH6" s="39">
        <v>5528073</v>
      </c>
      <c r="CI6" s="39">
        <v>5437854</v>
      </c>
      <c r="CJ6" s="39">
        <f t="shared" si="6"/>
        <v>10965927</v>
      </c>
      <c r="CK6" s="39">
        <v>5800751</v>
      </c>
      <c r="CL6" s="39">
        <v>5694752</v>
      </c>
      <c r="CM6" s="39">
        <f t="shared" si="7"/>
        <v>11495503</v>
      </c>
      <c r="CN6" s="39">
        <v>5963238</v>
      </c>
      <c r="CO6" s="39">
        <v>5867546</v>
      </c>
      <c r="CP6" s="39">
        <f t="shared" si="8"/>
        <v>11830784</v>
      </c>
      <c r="CQ6" s="39">
        <v>5979797</v>
      </c>
      <c r="CR6" s="39">
        <v>5485782</v>
      </c>
      <c r="CS6" s="39">
        <f t="shared" si="9"/>
        <v>11465579</v>
      </c>
      <c r="CT6" s="39">
        <v>5375242</v>
      </c>
      <c r="CU6" s="39">
        <v>4637450</v>
      </c>
      <c r="CV6" s="39">
        <f t="shared" si="10"/>
        <v>10012692</v>
      </c>
      <c r="CW6" s="39">
        <v>4740644</v>
      </c>
      <c r="CX6" s="39">
        <v>4438569</v>
      </c>
      <c r="CY6" s="39">
        <f t="shared" si="11"/>
        <v>9179213</v>
      </c>
      <c r="CZ6" s="39">
        <v>4287955</v>
      </c>
      <c r="DA6" s="39">
        <v>4054389</v>
      </c>
      <c r="DB6" s="39">
        <f t="shared" si="12"/>
        <v>8342344</v>
      </c>
      <c r="DC6" s="39">
        <v>4353532</v>
      </c>
      <c r="DD6" s="39">
        <v>3730421</v>
      </c>
      <c r="DE6" s="39">
        <f t="shared" si="13"/>
        <v>8083953</v>
      </c>
      <c r="DF6" s="39">
        <v>4187672</v>
      </c>
      <c r="DG6" s="39">
        <v>3424902</v>
      </c>
      <c r="DH6" s="39">
        <f t="shared" si="14"/>
        <v>7612574</v>
      </c>
      <c r="DI6" s="39">
        <v>3830357</v>
      </c>
      <c r="DJ6" s="39">
        <v>3331090</v>
      </c>
      <c r="DK6" s="39">
        <f t="shared" si="15"/>
        <v>7161447</v>
      </c>
      <c r="DL6" s="39">
        <v>3634527</v>
      </c>
      <c r="DM6" s="39">
        <v>3373739</v>
      </c>
      <c r="DN6" s="39">
        <f t="shared" si="16"/>
        <v>7008266</v>
      </c>
      <c r="DO6" s="39">
        <v>3560512</v>
      </c>
      <c r="DP6" s="39">
        <v>3118775</v>
      </c>
      <c r="DQ6" s="39">
        <f t="shared" si="17"/>
        <v>6679287</v>
      </c>
      <c r="DR6" s="39">
        <v>3529714</v>
      </c>
      <c r="DS6" s="39">
        <v>3143907</v>
      </c>
      <c r="DT6" s="39">
        <f t="shared" si="18"/>
        <v>6673621</v>
      </c>
      <c r="DU6" s="39">
        <v>3027096</v>
      </c>
      <c r="DV6" s="39">
        <v>2965048</v>
      </c>
      <c r="DW6" s="39">
        <f t="shared" si="19"/>
        <v>5992144</v>
      </c>
      <c r="DX6" s="39">
        <v>3368356</v>
      </c>
      <c r="DY6" s="39">
        <v>2723797</v>
      </c>
      <c r="DZ6" s="39">
        <f t="shared" si="20"/>
        <v>6092153</v>
      </c>
      <c r="EA6" s="39">
        <v>2833787</v>
      </c>
      <c r="EB6" s="39">
        <v>2486659</v>
      </c>
      <c r="EC6" s="39">
        <f t="shared" si="21"/>
        <v>5320446</v>
      </c>
      <c r="ED6" s="39">
        <v>2386871</v>
      </c>
      <c r="EE6" s="39">
        <v>2095320</v>
      </c>
      <c r="EF6" s="39">
        <f t="shared" si="22"/>
        <v>4482191</v>
      </c>
      <c r="EG6" s="39">
        <v>1974708</v>
      </c>
      <c r="EH6" s="39">
        <v>1753249</v>
      </c>
      <c r="EI6" s="39">
        <f t="shared" si="23"/>
        <v>3727957</v>
      </c>
      <c r="EJ6" s="39">
        <v>1630429</v>
      </c>
      <c r="EK6" s="39">
        <v>1677809</v>
      </c>
      <c r="EL6" s="39">
        <f t="shared" si="24"/>
        <v>3308238</v>
      </c>
      <c r="EM6" s="39">
        <v>1364272</v>
      </c>
      <c r="EN6" s="39">
        <v>1519374</v>
      </c>
      <c r="EO6" s="39">
        <f t="shared" si="25"/>
        <v>2883646</v>
      </c>
      <c r="EP6" s="39">
        <v>1324973</v>
      </c>
      <c r="EQ6" s="39">
        <v>1325917</v>
      </c>
      <c r="ER6" s="39">
        <f t="shared" si="26"/>
        <v>2650890</v>
      </c>
      <c r="ES6" s="39">
        <v>1040980</v>
      </c>
      <c r="ET6" s="39">
        <v>1012230</v>
      </c>
      <c r="EU6" s="39">
        <f t="shared" si="27"/>
        <v>2053210</v>
      </c>
      <c r="EV6" s="39">
        <v>930557</v>
      </c>
      <c r="EW6" s="39">
        <v>914252</v>
      </c>
      <c r="EX6" s="39">
        <f t="shared" si="28"/>
        <v>1844809</v>
      </c>
      <c r="EY6" s="39">
        <v>836596</v>
      </c>
      <c r="EZ6" s="39">
        <v>919312</v>
      </c>
      <c r="FA6" s="39">
        <f t="shared" si="29"/>
        <v>1755908</v>
      </c>
      <c r="FB6" s="39">
        <v>778365</v>
      </c>
      <c r="FC6" s="39">
        <v>721361</v>
      </c>
      <c r="FD6" s="39">
        <f t="shared" si="30"/>
        <v>1499726</v>
      </c>
      <c r="FE6" s="39">
        <v>560081</v>
      </c>
      <c r="FF6" s="39">
        <v>794086</v>
      </c>
      <c r="FG6" s="39">
        <f t="shared" si="31"/>
        <v>1354167</v>
      </c>
      <c r="FH6" s="39">
        <v>469796</v>
      </c>
      <c r="FI6" s="39">
        <v>647978</v>
      </c>
      <c r="FJ6" s="39">
        <f t="shared" si="32"/>
        <v>1117774</v>
      </c>
      <c r="FK6" s="39">
        <v>388549</v>
      </c>
      <c r="FL6" s="39">
        <v>454507</v>
      </c>
      <c r="FM6" s="39">
        <f t="shared" si="33"/>
        <v>843056</v>
      </c>
      <c r="FN6" s="39">
        <v>352064</v>
      </c>
      <c r="FO6" s="39">
        <v>440904</v>
      </c>
      <c r="FP6" s="39">
        <f t="shared" si="34"/>
        <v>792968</v>
      </c>
      <c r="FQ6" s="39">
        <v>310794</v>
      </c>
      <c r="FR6" s="39">
        <v>366283</v>
      </c>
      <c r="FS6" s="84">
        <f t="shared" si="35"/>
        <v>677077</v>
      </c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</row>
    <row r="7" spans="1:238" s="5" customFormat="1" ht="42" customHeight="1" x14ac:dyDescent="0.2">
      <c r="A7" s="20" t="s">
        <v>10</v>
      </c>
      <c r="B7" s="131">
        <v>274129792</v>
      </c>
      <c r="C7" s="131">
        <v>20792654</v>
      </c>
      <c r="D7" s="131">
        <f t="shared" si="36"/>
        <v>294922446</v>
      </c>
      <c r="E7" s="131">
        <v>307728712</v>
      </c>
      <c r="F7" s="131">
        <v>24012759</v>
      </c>
      <c r="G7" s="131">
        <f t="shared" si="37"/>
        <v>331741471</v>
      </c>
      <c r="H7" s="131">
        <v>246274131</v>
      </c>
      <c r="I7" s="131">
        <v>18153988</v>
      </c>
      <c r="J7" s="131">
        <v>264428119</v>
      </c>
      <c r="K7" s="131">
        <v>237439360</v>
      </c>
      <c r="L7" s="131">
        <v>17668464</v>
      </c>
      <c r="M7" s="131">
        <v>255107824</v>
      </c>
      <c r="N7" s="131">
        <v>224365208</v>
      </c>
      <c r="O7" s="131">
        <v>16914708</v>
      </c>
      <c r="P7" s="131">
        <f t="shared" si="38"/>
        <v>241279916</v>
      </c>
      <c r="Q7" s="131">
        <v>223004941</v>
      </c>
      <c r="R7" s="131">
        <v>16502758</v>
      </c>
      <c r="S7" s="131">
        <f t="shared" si="39"/>
        <v>239507699</v>
      </c>
      <c r="T7" s="131">
        <v>217183143</v>
      </c>
      <c r="U7" s="131">
        <v>16337566</v>
      </c>
      <c r="V7" s="131">
        <f t="shared" si="40"/>
        <v>233520709</v>
      </c>
      <c r="W7" s="131">
        <v>205792537</v>
      </c>
      <c r="X7" s="131">
        <v>15282686</v>
      </c>
      <c r="Y7" s="131">
        <f t="shared" si="41"/>
        <v>221075223</v>
      </c>
      <c r="Z7" s="131">
        <v>193694207</v>
      </c>
      <c r="AA7" s="131">
        <v>14860874</v>
      </c>
      <c r="AB7" s="131">
        <f t="shared" si="42"/>
        <v>208555081</v>
      </c>
      <c r="AC7" s="131">
        <v>180859887</v>
      </c>
      <c r="AD7" s="131">
        <v>13770394</v>
      </c>
      <c r="AE7" s="131">
        <v>194630281</v>
      </c>
      <c r="AF7" s="131">
        <v>177711210</v>
      </c>
      <c r="AG7" s="131">
        <v>13449646</v>
      </c>
      <c r="AH7" s="131">
        <v>191160856</v>
      </c>
      <c r="AI7" s="131">
        <v>177665783</v>
      </c>
      <c r="AJ7" s="131">
        <v>13623974</v>
      </c>
      <c r="AK7" s="131">
        <v>191289757</v>
      </c>
      <c r="AL7" s="131">
        <v>167158142</v>
      </c>
      <c r="AM7" s="131">
        <v>12812428</v>
      </c>
      <c r="AN7" s="131">
        <v>179970570</v>
      </c>
      <c r="AO7" s="113">
        <v>127515641</v>
      </c>
      <c r="AP7" s="113">
        <v>9226475</v>
      </c>
      <c r="AQ7" s="113">
        <v>136742116</v>
      </c>
      <c r="AR7" s="1">
        <v>119191328</v>
      </c>
      <c r="AS7" s="1">
        <v>8791657</v>
      </c>
      <c r="AT7" s="1">
        <v>127982985</v>
      </c>
      <c r="AU7" s="1">
        <v>114971761</v>
      </c>
      <c r="AV7" s="1">
        <v>8458452</v>
      </c>
      <c r="AW7" s="1">
        <v>123430213</v>
      </c>
      <c r="AX7" s="1">
        <v>107391487</v>
      </c>
      <c r="AY7" s="1">
        <v>7820711</v>
      </c>
      <c r="AZ7" s="1">
        <v>115212198</v>
      </c>
      <c r="BA7" s="1">
        <v>98926986</v>
      </c>
      <c r="BB7" s="1">
        <v>7515227</v>
      </c>
      <c r="BC7" s="1">
        <v>106442213</v>
      </c>
      <c r="BD7" s="1">
        <v>76098004</v>
      </c>
      <c r="BE7" s="1">
        <v>21278699</v>
      </c>
      <c r="BF7" s="1">
        <v>97376703</v>
      </c>
      <c r="BG7" s="1">
        <v>62206121</v>
      </c>
      <c r="BH7" s="1">
        <v>26630151</v>
      </c>
      <c r="BI7" s="1">
        <v>88836272</v>
      </c>
      <c r="BJ7" s="1">
        <v>55078847</v>
      </c>
      <c r="BK7" s="1">
        <v>22175252</v>
      </c>
      <c r="BL7" s="1">
        <v>77254099</v>
      </c>
      <c r="BM7" s="1">
        <v>50325809</v>
      </c>
      <c r="BN7" s="1">
        <v>21605423</v>
      </c>
      <c r="BO7" s="1">
        <v>71931232</v>
      </c>
      <c r="BP7" s="39">
        <v>44549408</v>
      </c>
      <c r="BQ7" s="39">
        <v>21002993</v>
      </c>
      <c r="BR7" s="39">
        <f t="shared" si="0"/>
        <v>65552401</v>
      </c>
      <c r="BS7" s="39">
        <v>50877489</v>
      </c>
      <c r="BT7" s="39">
        <v>28013773</v>
      </c>
      <c r="BU7" s="39">
        <f t="shared" si="1"/>
        <v>78891262</v>
      </c>
      <c r="BV7" s="39">
        <v>47555205</v>
      </c>
      <c r="BW7" s="39">
        <v>26527478</v>
      </c>
      <c r="BX7" s="39">
        <f t="shared" si="2"/>
        <v>74082683</v>
      </c>
      <c r="BY7" s="39">
        <v>44178182</v>
      </c>
      <c r="BZ7" s="39">
        <v>24703291</v>
      </c>
      <c r="CA7" s="39">
        <f t="shared" si="3"/>
        <v>68881473</v>
      </c>
      <c r="CB7" s="39">
        <v>40130449</v>
      </c>
      <c r="CC7" s="39">
        <v>22156726</v>
      </c>
      <c r="CD7" s="39">
        <f t="shared" si="4"/>
        <v>62287175</v>
      </c>
      <c r="CE7" s="39">
        <v>38176245</v>
      </c>
      <c r="CF7" s="39">
        <v>20452704</v>
      </c>
      <c r="CG7" s="39">
        <f t="shared" si="5"/>
        <v>58628949</v>
      </c>
      <c r="CH7" s="39">
        <v>34366281</v>
      </c>
      <c r="CI7" s="39">
        <v>20018537</v>
      </c>
      <c r="CJ7" s="39">
        <f t="shared" si="6"/>
        <v>54384818</v>
      </c>
      <c r="CK7" s="39">
        <v>31991217</v>
      </c>
      <c r="CL7" s="39">
        <v>18763201</v>
      </c>
      <c r="CM7" s="39">
        <f t="shared" si="7"/>
        <v>50754418</v>
      </c>
      <c r="CN7" s="39">
        <v>30754860</v>
      </c>
      <c r="CO7" s="39">
        <v>11251701</v>
      </c>
      <c r="CP7" s="39">
        <f t="shared" si="8"/>
        <v>42006561</v>
      </c>
      <c r="CQ7" s="39">
        <v>27991848</v>
      </c>
      <c r="CR7" s="39">
        <v>9704484</v>
      </c>
      <c r="CS7" s="39">
        <f t="shared" si="9"/>
        <v>37696332</v>
      </c>
      <c r="CT7" s="39">
        <v>26492591</v>
      </c>
      <c r="CU7" s="39">
        <v>9186632</v>
      </c>
      <c r="CV7" s="39">
        <f t="shared" si="10"/>
        <v>35679223</v>
      </c>
      <c r="CW7" s="39">
        <v>24984887</v>
      </c>
      <c r="CX7" s="39">
        <v>8653102</v>
      </c>
      <c r="CY7" s="39">
        <f t="shared" si="11"/>
        <v>33637989</v>
      </c>
      <c r="CZ7" s="39">
        <v>23681549</v>
      </c>
      <c r="DA7" s="39">
        <v>8457524</v>
      </c>
      <c r="DB7" s="39">
        <f t="shared" si="12"/>
        <v>32139073</v>
      </c>
      <c r="DC7" s="39">
        <v>22800231</v>
      </c>
      <c r="DD7" s="39">
        <v>8322708</v>
      </c>
      <c r="DE7" s="39">
        <f t="shared" si="13"/>
        <v>31122939</v>
      </c>
      <c r="DF7" s="39">
        <v>21671398</v>
      </c>
      <c r="DG7" s="39">
        <v>8777088</v>
      </c>
      <c r="DH7" s="39">
        <f t="shared" si="14"/>
        <v>30448486</v>
      </c>
      <c r="DI7" s="39">
        <v>20355695</v>
      </c>
      <c r="DJ7" s="39">
        <v>8434655</v>
      </c>
      <c r="DK7" s="39">
        <f t="shared" si="15"/>
        <v>28790350</v>
      </c>
      <c r="DL7" s="39">
        <v>19672965</v>
      </c>
      <c r="DM7" s="39">
        <v>8180544</v>
      </c>
      <c r="DN7" s="39">
        <f t="shared" si="16"/>
        <v>27853509</v>
      </c>
      <c r="DO7" s="39">
        <v>18841090</v>
      </c>
      <c r="DP7" s="39">
        <v>8030659</v>
      </c>
      <c r="DQ7" s="39">
        <f t="shared" si="17"/>
        <v>26871749</v>
      </c>
      <c r="DR7" s="39">
        <v>22203882</v>
      </c>
      <c r="DS7" s="39">
        <v>12779336</v>
      </c>
      <c r="DT7" s="39">
        <f t="shared" si="18"/>
        <v>34983218</v>
      </c>
      <c r="DU7" s="39">
        <v>20920155</v>
      </c>
      <c r="DV7" s="39">
        <v>12199257</v>
      </c>
      <c r="DW7" s="39">
        <f t="shared" si="19"/>
        <v>33119412</v>
      </c>
      <c r="DX7" s="39">
        <v>19351113</v>
      </c>
      <c r="DY7" s="39">
        <v>11120613</v>
      </c>
      <c r="DZ7" s="39">
        <f t="shared" si="20"/>
        <v>30471726</v>
      </c>
      <c r="EA7" s="39">
        <v>17606040</v>
      </c>
      <c r="EB7" s="39">
        <v>9914452</v>
      </c>
      <c r="EC7" s="39">
        <f t="shared" si="21"/>
        <v>27520492</v>
      </c>
      <c r="ED7" s="39">
        <v>15923213</v>
      </c>
      <c r="EE7" s="39">
        <v>8778622</v>
      </c>
      <c r="EF7" s="39">
        <f t="shared" si="22"/>
        <v>24701835</v>
      </c>
      <c r="EG7" s="39">
        <v>14116280</v>
      </c>
      <c r="EH7" s="39">
        <v>7690971</v>
      </c>
      <c r="EI7" s="39">
        <f t="shared" si="23"/>
        <v>21807251</v>
      </c>
      <c r="EJ7" s="39">
        <v>12147335</v>
      </c>
      <c r="EK7" s="39">
        <v>6832436</v>
      </c>
      <c r="EL7" s="39">
        <f t="shared" si="24"/>
        <v>18979771</v>
      </c>
      <c r="EM7" s="39">
        <v>10182052</v>
      </c>
      <c r="EN7" s="39">
        <v>5641494</v>
      </c>
      <c r="EO7" s="39">
        <f t="shared" si="25"/>
        <v>15823546</v>
      </c>
      <c r="EP7" s="39">
        <v>8054729</v>
      </c>
      <c r="EQ7" s="39">
        <v>4325177</v>
      </c>
      <c r="ER7" s="39">
        <f t="shared" si="26"/>
        <v>12379906</v>
      </c>
      <c r="ES7" s="39">
        <v>5676309</v>
      </c>
      <c r="ET7" s="39">
        <v>3076378</v>
      </c>
      <c r="EU7" s="39">
        <f t="shared" si="27"/>
        <v>8752687</v>
      </c>
      <c r="EV7" s="39">
        <v>3572220</v>
      </c>
      <c r="EW7" s="39">
        <v>1168801</v>
      </c>
      <c r="EX7" s="39">
        <f t="shared" si="28"/>
        <v>4741021</v>
      </c>
      <c r="EY7" s="39">
        <v>2379216</v>
      </c>
      <c r="EZ7" s="39">
        <v>512512</v>
      </c>
      <c r="FA7" s="39">
        <f t="shared" si="29"/>
        <v>2891728</v>
      </c>
      <c r="FB7" s="39">
        <v>2028382</v>
      </c>
      <c r="FC7" s="39">
        <v>349848</v>
      </c>
      <c r="FD7" s="39">
        <f t="shared" si="30"/>
        <v>2378230</v>
      </c>
      <c r="FE7" s="39">
        <v>1708189</v>
      </c>
      <c r="FF7" s="39">
        <v>294687</v>
      </c>
      <c r="FG7" s="39">
        <f t="shared" si="31"/>
        <v>2002876</v>
      </c>
      <c r="FH7" s="39">
        <v>1558034</v>
      </c>
      <c r="FI7" s="39">
        <v>226265</v>
      </c>
      <c r="FJ7" s="39">
        <f t="shared" si="32"/>
        <v>1784299</v>
      </c>
      <c r="FK7" s="39">
        <v>1392200</v>
      </c>
      <c r="FL7" s="39">
        <v>179353</v>
      </c>
      <c r="FM7" s="39">
        <f t="shared" si="33"/>
        <v>1571553</v>
      </c>
      <c r="FN7" s="39">
        <v>1158678</v>
      </c>
      <c r="FO7" s="39">
        <v>104280</v>
      </c>
      <c r="FP7" s="39">
        <f t="shared" si="34"/>
        <v>1262958</v>
      </c>
      <c r="FQ7" s="39">
        <v>1001966</v>
      </c>
      <c r="FR7" s="39">
        <v>80917</v>
      </c>
      <c r="FS7" s="84">
        <f t="shared" si="35"/>
        <v>1082883</v>
      </c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</row>
    <row r="8" spans="1:238" s="5" customFormat="1" ht="42" customHeight="1" x14ac:dyDescent="0.2">
      <c r="A8" s="20" t="s">
        <v>11</v>
      </c>
      <c r="B8" s="131">
        <v>148526391</v>
      </c>
      <c r="C8" s="131">
        <v>21012160</v>
      </c>
      <c r="D8" s="131">
        <f t="shared" si="36"/>
        <v>169538551</v>
      </c>
      <c r="E8" s="131">
        <v>134223606</v>
      </c>
      <c r="F8" s="131">
        <v>18786053</v>
      </c>
      <c r="G8" s="131">
        <f t="shared" si="37"/>
        <v>153009659</v>
      </c>
      <c r="H8" s="131">
        <v>419183439</v>
      </c>
      <c r="I8" s="131">
        <v>45981868</v>
      </c>
      <c r="J8" s="131">
        <v>465165307</v>
      </c>
      <c r="K8" s="131">
        <v>110651971</v>
      </c>
      <c r="L8" s="131">
        <v>15747418</v>
      </c>
      <c r="M8" s="131">
        <v>126399389</v>
      </c>
      <c r="N8" s="131">
        <v>103672151</v>
      </c>
      <c r="O8" s="131">
        <v>15576386</v>
      </c>
      <c r="P8" s="131">
        <f t="shared" si="38"/>
        <v>119248537</v>
      </c>
      <c r="Q8" s="131">
        <v>97471481</v>
      </c>
      <c r="R8" s="131">
        <v>14643812</v>
      </c>
      <c r="S8" s="131">
        <f t="shared" si="39"/>
        <v>112115293</v>
      </c>
      <c r="T8" s="131">
        <v>94684599</v>
      </c>
      <c r="U8" s="131">
        <v>15746460</v>
      </c>
      <c r="V8" s="131">
        <f t="shared" si="40"/>
        <v>110431059</v>
      </c>
      <c r="W8" s="131">
        <v>96430579</v>
      </c>
      <c r="X8" s="131">
        <v>13919738</v>
      </c>
      <c r="Y8" s="131">
        <f t="shared" si="41"/>
        <v>110350317</v>
      </c>
      <c r="Z8" s="131">
        <v>85078856</v>
      </c>
      <c r="AA8" s="131">
        <v>11172476</v>
      </c>
      <c r="AB8" s="131">
        <f t="shared" si="42"/>
        <v>96251332</v>
      </c>
      <c r="AC8" s="131">
        <v>81320500</v>
      </c>
      <c r="AD8" s="131">
        <v>10627606</v>
      </c>
      <c r="AE8" s="131">
        <v>91948106</v>
      </c>
      <c r="AF8" s="131">
        <v>84351368</v>
      </c>
      <c r="AG8" s="131">
        <v>12119614</v>
      </c>
      <c r="AH8" s="131">
        <v>96470982</v>
      </c>
      <c r="AI8" s="131">
        <v>84705446</v>
      </c>
      <c r="AJ8" s="131">
        <v>11332608</v>
      </c>
      <c r="AK8" s="131">
        <v>96038054</v>
      </c>
      <c r="AL8" s="131">
        <v>90830729</v>
      </c>
      <c r="AM8" s="131">
        <v>11479370</v>
      </c>
      <c r="AN8" s="131">
        <v>102310099</v>
      </c>
      <c r="AO8" s="113">
        <v>131427050</v>
      </c>
      <c r="AP8" s="113">
        <v>16479041</v>
      </c>
      <c r="AQ8" s="113">
        <v>147906091</v>
      </c>
      <c r="AR8" s="1">
        <v>83194665</v>
      </c>
      <c r="AS8" s="1">
        <v>11578018</v>
      </c>
      <c r="AT8" s="1">
        <v>94772683</v>
      </c>
      <c r="AU8" s="1">
        <v>84254795</v>
      </c>
      <c r="AV8" s="1">
        <v>11376242</v>
      </c>
      <c r="AW8" s="1">
        <v>95631037</v>
      </c>
      <c r="AX8" s="1">
        <v>85689011</v>
      </c>
      <c r="AY8" s="1">
        <v>11774417</v>
      </c>
      <c r="AZ8" s="1">
        <v>97463428</v>
      </c>
      <c r="BA8" s="1">
        <v>89543550</v>
      </c>
      <c r="BB8" s="1">
        <v>11416508</v>
      </c>
      <c r="BC8" s="1">
        <v>100960058</v>
      </c>
      <c r="BD8" s="1">
        <v>64727445</v>
      </c>
      <c r="BE8" s="1">
        <v>39647542</v>
      </c>
      <c r="BF8" s="1">
        <v>104374987</v>
      </c>
      <c r="BG8" s="1">
        <v>50172154</v>
      </c>
      <c r="BH8" s="1">
        <v>60606184</v>
      </c>
      <c r="BI8" s="1">
        <v>110778338</v>
      </c>
      <c r="BJ8" s="1">
        <v>52097968</v>
      </c>
      <c r="BK8" s="1">
        <v>62006805</v>
      </c>
      <c r="BL8" s="1">
        <v>114104773</v>
      </c>
      <c r="BM8" s="1">
        <v>53746481</v>
      </c>
      <c r="BN8" s="1">
        <v>61417720</v>
      </c>
      <c r="BO8" s="1">
        <v>115164201</v>
      </c>
      <c r="BP8" s="39">
        <v>49462198</v>
      </c>
      <c r="BQ8" s="39">
        <v>63934541</v>
      </c>
      <c r="BR8" s="39">
        <f t="shared" si="0"/>
        <v>113396739</v>
      </c>
      <c r="BS8" s="39">
        <v>58084194</v>
      </c>
      <c r="BT8" s="39">
        <v>71560335</v>
      </c>
      <c r="BU8" s="39">
        <f t="shared" si="1"/>
        <v>129644529</v>
      </c>
      <c r="BV8" s="39">
        <v>52673305</v>
      </c>
      <c r="BW8" s="39">
        <v>63937712</v>
      </c>
      <c r="BX8" s="39">
        <f t="shared" si="2"/>
        <v>116611017</v>
      </c>
      <c r="BY8" s="39">
        <v>48392029</v>
      </c>
      <c r="BZ8" s="39">
        <v>61734532</v>
      </c>
      <c r="CA8" s="39">
        <f t="shared" si="3"/>
        <v>110126561</v>
      </c>
      <c r="CB8" s="39">
        <v>46024338</v>
      </c>
      <c r="CC8" s="39">
        <v>58292730</v>
      </c>
      <c r="CD8" s="39">
        <f t="shared" si="4"/>
        <v>104317068</v>
      </c>
      <c r="CE8" s="39">
        <v>43919799</v>
      </c>
      <c r="CF8" s="39">
        <v>54492291</v>
      </c>
      <c r="CG8" s="39">
        <f t="shared" si="5"/>
        <v>98412090</v>
      </c>
      <c r="CH8" s="39">
        <v>40310685</v>
      </c>
      <c r="CI8" s="39">
        <v>55932633</v>
      </c>
      <c r="CJ8" s="39">
        <f t="shared" si="6"/>
        <v>96243318</v>
      </c>
      <c r="CK8" s="39">
        <v>38585736</v>
      </c>
      <c r="CL8" s="39">
        <v>54120808</v>
      </c>
      <c r="CM8" s="39">
        <f t="shared" si="7"/>
        <v>92706544</v>
      </c>
      <c r="CN8" s="39">
        <v>36009924</v>
      </c>
      <c r="CO8" s="39">
        <v>49698995</v>
      </c>
      <c r="CP8" s="39">
        <f t="shared" si="8"/>
        <v>85708919</v>
      </c>
      <c r="CQ8" s="39">
        <v>33206660</v>
      </c>
      <c r="CR8" s="39">
        <v>46557233</v>
      </c>
      <c r="CS8" s="39">
        <f t="shared" si="9"/>
        <v>79763893</v>
      </c>
      <c r="CT8" s="39">
        <v>28228191</v>
      </c>
      <c r="CU8" s="39">
        <v>41803546</v>
      </c>
      <c r="CV8" s="39">
        <f t="shared" si="10"/>
        <v>70031737</v>
      </c>
      <c r="CW8" s="39">
        <v>25616152</v>
      </c>
      <c r="CX8" s="39">
        <v>36857124</v>
      </c>
      <c r="CY8" s="39">
        <f t="shared" si="11"/>
        <v>62473276</v>
      </c>
      <c r="CZ8" s="39">
        <v>23830036</v>
      </c>
      <c r="DA8" s="39">
        <v>33985894</v>
      </c>
      <c r="DB8" s="39">
        <f t="shared" si="12"/>
        <v>57815930</v>
      </c>
      <c r="DC8" s="39">
        <v>24110126</v>
      </c>
      <c r="DD8" s="39">
        <v>31911814</v>
      </c>
      <c r="DE8" s="39">
        <f t="shared" si="13"/>
        <v>56021940</v>
      </c>
      <c r="DF8" s="39">
        <v>20158508</v>
      </c>
      <c r="DG8" s="39">
        <v>33985103</v>
      </c>
      <c r="DH8" s="39">
        <f t="shared" si="14"/>
        <v>54143611</v>
      </c>
      <c r="DI8" s="39">
        <v>15778980</v>
      </c>
      <c r="DJ8" s="39">
        <v>34668246</v>
      </c>
      <c r="DK8" s="39">
        <f t="shared" si="15"/>
        <v>50447226</v>
      </c>
      <c r="DL8" s="39">
        <v>14973279</v>
      </c>
      <c r="DM8" s="39">
        <v>32054946</v>
      </c>
      <c r="DN8" s="39">
        <f t="shared" si="16"/>
        <v>47028225</v>
      </c>
      <c r="DO8" s="39">
        <v>14031504</v>
      </c>
      <c r="DP8" s="39">
        <v>31135635</v>
      </c>
      <c r="DQ8" s="39">
        <f t="shared" si="17"/>
        <v>45167139</v>
      </c>
      <c r="DR8" s="39">
        <v>13580995</v>
      </c>
      <c r="DS8" s="39">
        <v>29343758</v>
      </c>
      <c r="DT8" s="39">
        <f t="shared" si="18"/>
        <v>42924753</v>
      </c>
      <c r="DU8" s="39">
        <v>12108715</v>
      </c>
      <c r="DV8" s="39">
        <v>27384557</v>
      </c>
      <c r="DW8" s="39">
        <f t="shared" si="19"/>
        <v>39493272</v>
      </c>
      <c r="DX8" s="39">
        <v>11869147</v>
      </c>
      <c r="DY8" s="39">
        <v>24899309</v>
      </c>
      <c r="DZ8" s="39">
        <f t="shared" si="20"/>
        <v>36768456</v>
      </c>
      <c r="EA8" s="39">
        <v>10699111</v>
      </c>
      <c r="EB8" s="39">
        <v>22516394</v>
      </c>
      <c r="EC8" s="39">
        <f t="shared" si="21"/>
        <v>33215505</v>
      </c>
      <c r="ED8" s="39">
        <v>9495245</v>
      </c>
      <c r="EE8" s="39">
        <v>20461277</v>
      </c>
      <c r="EF8" s="39">
        <f t="shared" si="22"/>
        <v>29956522</v>
      </c>
      <c r="EG8" s="39">
        <v>7732164</v>
      </c>
      <c r="EH8" s="39">
        <v>16383692</v>
      </c>
      <c r="EI8" s="39">
        <f t="shared" si="23"/>
        <v>24115856</v>
      </c>
      <c r="EJ8" s="39">
        <v>6835365</v>
      </c>
      <c r="EK8" s="39">
        <v>13312787</v>
      </c>
      <c r="EL8" s="39">
        <f t="shared" si="24"/>
        <v>20148152</v>
      </c>
      <c r="EM8" s="39">
        <v>6200277</v>
      </c>
      <c r="EN8" s="39">
        <v>11648598</v>
      </c>
      <c r="EO8" s="39">
        <f t="shared" si="25"/>
        <v>17848875</v>
      </c>
      <c r="EP8" s="39">
        <v>6034283</v>
      </c>
      <c r="EQ8" s="39">
        <v>9808454</v>
      </c>
      <c r="ER8" s="39">
        <f t="shared" si="26"/>
        <v>15842737</v>
      </c>
      <c r="ES8" s="39">
        <v>4235923</v>
      </c>
      <c r="ET8" s="39">
        <v>6653109</v>
      </c>
      <c r="EU8" s="39">
        <f t="shared" si="27"/>
        <v>10889032</v>
      </c>
      <c r="EV8" s="39">
        <v>2654568</v>
      </c>
      <c r="EW8" s="39">
        <v>5021467</v>
      </c>
      <c r="EX8" s="39">
        <f t="shared" si="28"/>
        <v>7676035</v>
      </c>
      <c r="EY8" s="39">
        <v>2110263</v>
      </c>
      <c r="EZ8" s="39">
        <v>3960637</v>
      </c>
      <c r="FA8" s="39">
        <f t="shared" si="29"/>
        <v>6070900</v>
      </c>
      <c r="FB8" s="39">
        <v>1696116</v>
      </c>
      <c r="FC8" s="39">
        <v>3046825</v>
      </c>
      <c r="FD8" s="39">
        <f t="shared" si="30"/>
        <v>4742941</v>
      </c>
      <c r="FE8" s="39">
        <v>1268982</v>
      </c>
      <c r="FF8" s="39">
        <v>3029703</v>
      </c>
      <c r="FG8" s="39">
        <f t="shared" si="31"/>
        <v>4298685</v>
      </c>
      <c r="FH8" s="39">
        <v>952103</v>
      </c>
      <c r="FI8" s="39">
        <v>2001773</v>
      </c>
      <c r="FJ8" s="39">
        <f t="shared" si="32"/>
        <v>2953876</v>
      </c>
      <c r="FK8" s="39">
        <v>848207</v>
      </c>
      <c r="FL8" s="39">
        <v>1791397</v>
      </c>
      <c r="FM8" s="39">
        <f t="shared" si="33"/>
        <v>2639604</v>
      </c>
      <c r="FN8" s="39">
        <v>681194</v>
      </c>
      <c r="FO8" s="39">
        <v>1673179</v>
      </c>
      <c r="FP8" s="39">
        <f t="shared" si="34"/>
        <v>2354373</v>
      </c>
      <c r="FQ8" s="39">
        <v>719777</v>
      </c>
      <c r="FR8" s="39">
        <v>1352586</v>
      </c>
      <c r="FS8" s="84">
        <f t="shared" si="35"/>
        <v>2072363</v>
      </c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</row>
    <row r="9" spans="1:238" s="5" customFormat="1" ht="42" customHeight="1" x14ac:dyDescent="0.2">
      <c r="A9" s="24" t="s">
        <v>12</v>
      </c>
      <c r="B9" s="139">
        <v>150062883</v>
      </c>
      <c r="C9" s="139">
        <v>16379947</v>
      </c>
      <c r="D9" s="139">
        <f t="shared" si="36"/>
        <v>166442830</v>
      </c>
      <c r="E9" s="139">
        <v>143684487</v>
      </c>
      <c r="F9" s="139">
        <v>14690118</v>
      </c>
      <c r="G9" s="139">
        <f t="shared" si="37"/>
        <v>158374605</v>
      </c>
      <c r="H9" s="139">
        <v>163112641</v>
      </c>
      <c r="I9" s="139">
        <v>21197663</v>
      </c>
      <c r="J9" s="139">
        <v>184310304</v>
      </c>
      <c r="K9" s="139">
        <v>161805178</v>
      </c>
      <c r="L9" s="139">
        <v>15096108</v>
      </c>
      <c r="M9" s="139">
        <v>176901286</v>
      </c>
      <c r="N9" s="139">
        <v>173570164</v>
      </c>
      <c r="O9" s="139">
        <v>13536982</v>
      </c>
      <c r="P9" s="139">
        <f t="shared" si="38"/>
        <v>187107146</v>
      </c>
      <c r="Q9" s="139">
        <v>170613361</v>
      </c>
      <c r="R9" s="139">
        <v>17451345</v>
      </c>
      <c r="S9" s="139">
        <f t="shared" si="39"/>
        <v>188064706</v>
      </c>
      <c r="T9" s="139">
        <v>168982591</v>
      </c>
      <c r="U9" s="139">
        <v>18349048</v>
      </c>
      <c r="V9" s="139">
        <f t="shared" si="40"/>
        <v>187331639</v>
      </c>
      <c r="W9" s="139">
        <v>174956786</v>
      </c>
      <c r="X9" s="139">
        <v>19865137</v>
      </c>
      <c r="Y9" s="139">
        <f t="shared" si="41"/>
        <v>194821923</v>
      </c>
      <c r="Z9" s="139">
        <v>167178856</v>
      </c>
      <c r="AA9" s="139">
        <v>23386201</v>
      </c>
      <c r="AB9" s="139">
        <f t="shared" si="42"/>
        <v>190565057</v>
      </c>
      <c r="AC9" s="139">
        <v>149606663</v>
      </c>
      <c r="AD9" s="139">
        <v>15339681</v>
      </c>
      <c r="AE9" s="139">
        <v>164946344</v>
      </c>
      <c r="AF9" s="139">
        <v>121345603</v>
      </c>
      <c r="AG9" s="139">
        <v>12856327</v>
      </c>
      <c r="AH9" s="139">
        <v>134201930</v>
      </c>
      <c r="AI9" s="139">
        <v>113763848</v>
      </c>
      <c r="AJ9" s="139">
        <v>12095905</v>
      </c>
      <c r="AK9" s="139">
        <v>125859753</v>
      </c>
      <c r="AL9" s="139">
        <v>123515812</v>
      </c>
      <c r="AM9" s="139">
        <v>14402104</v>
      </c>
      <c r="AN9" s="139">
        <v>137917916</v>
      </c>
      <c r="AO9" s="140">
        <v>123884835</v>
      </c>
      <c r="AP9" s="140">
        <v>15738385</v>
      </c>
      <c r="AQ9" s="140">
        <v>139623220</v>
      </c>
      <c r="AR9" s="25">
        <v>106584810</v>
      </c>
      <c r="AS9" s="25">
        <v>11633229</v>
      </c>
      <c r="AT9" s="25">
        <v>118218039</v>
      </c>
      <c r="AU9" s="25">
        <v>101186370</v>
      </c>
      <c r="AV9" s="25">
        <v>9008777</v>
      </c>
      <c r="AW9" s="25">
        <v>110195147</v>
      </c>
      <c r="AX9" s="25">
        <v>108645128</v>
      </c>
      <c r="AY9" s="25">
        <v>11528975</v>
      </c>
      <c r="AZ9" s="25">
        <v>120174103</v>
      </c>
      <c r="BA9" s="25">
        <v>110313784</v>
      </c>
      <c r="BB9" s="25">
        <v>12779635</v>
      </c>
      <c r="BC9" s="25">
        <v>123093419</v>
      </c>
      <c r="BD9" s="25">
        <v>94933747</v>
      </c>
      <c r="BE9" s="25">
        <v>41190341</v>
      </c>
      <c r="BF9" s="25">
        <v>136124088</v>
      </c>
      <c r="BG9" s="25">
        <v>80680274</v>
      </c>
      <c r="BH9" s="25">
        <v>69089190</v>
      </c>
      <c r="BI9" s="25">
        <v>149769464</v>
      </c>
      <c r="BJ9" s="25">
        <v>99996389</v>
      </c>
      <c r="BK9" s="25">
        <v>73528770</v>
      </c>
      <c r="BL9" s="25">
        <v>173525159</v>
      </c>
      <c r="BM9" s="25">
        <v>116448765</v>
      </c>
      <c r="BN9" s="25">
        <v>75614438</v>
      </c>
      <c r="BO9" s="25">
        <v>192063203</v>
      </c>
      <c r="BP9" s="40">
        <v>108974372</v>
      </c>
      <c r="BQ9" s="40">
        <v>86582811</v>
      </c>
      <c r="BR9" s="40">
        <f t="shared" si="0"/>
        <v>195557183</v>
      </c>
      <c r="BS9" s="40">
        <v>117494608</v>
      </c>
      <c r="BT9" s="40">
        <v>96771416</v>
      </c>
      <c r="BU9" s="40">
        <f t="shared" si="1"/>
        <v>214266024</v>
      </c>
      <c r="BV9" s="40">
        <v>126961117</v>
      </c>
      <c r="BW9" s="40">
        <v>101571996</v>
      </c>
      <c r="BX9" s="40">
        <f t="shared" si="2"/>
        <v>228533113</v>
      </c>
      <c r="BY9" s="40">
        <v>136796731</v>
      </c>
      <c r="BZ9" s="40">
        <v>109671842</v>
      </c>
      <c r="CA9" s="40">
        <f t="shared" si="3"/>
        <v>246468573</v>
      </c>
      <c r="CB9" s="40">
        <v>148424196</v>
      </c>
      <c r="CC9" s="40">
        <v>123307333</v>
      </c>
      <c r="CD9" s="40">
        <f t="shared" si="4"/>
        <v>271731529</v>
      </c>
      <c r="CE9" s="40">
        <v>137159496</v>
      </c>
      <c r="CF9" s="40">
        <v>126576848</v>
      </c>
      <c r="CG9" s="40">
        <f t="shared" si="5"/>
        <v>263736344</v>
      </c>
      <c r="CH9" s="40">
        <v>121893913</v>
      </c>
      <c r="CI9" s="40">
        <v>130413066</v>
      </c>
      <c r="CJ9" s="40">
        <f t="shared" si="6"/>
        <v>252306979</v>
      </c>
      <c r="CK9" s="40">
        <v>140390906</v>
      </c>
      <c r="CL9" s="40">
        <v>142691761</v>
      </c>
      <c r="CM9" s="40">
        <f t="shared" si="7"/>
        <v>283082667</v>
      </c>
      <c r="CN9" s="40">
        <v>132447565</v>
      </c>
      <c r="CO9" s="40">
        <v>133565919</v>
      </c>
      <c r="CP9" s="40">
        <f t="shared" si="8"/>
        <v>266013484</v>
      </c>
      <c r="CQ9" s="40">
        <v>125966615</v>
      </c>
      <c r="CR9" s="40">
        <v>124782520</v>
      </c>
      <c r="CS9" s="40">
        <f t="shared" si="9"/>
        <v>250749135</v>
      </c>
      <c r="CT9" s="40">
        <v>123789182</v>
      </c>
      <c r="CU9" s="40">
        <v>109824834</v>
      </c>
      <c r="CV9" s="40">
        <f t="shared" si="10"/>
        <v>233614016</v>
      </c>
      <c r="CW9" s="40">
        <v>117600993</v>
      </c>
      <c r="CX9" s="40">
        <v>103064788</v>
      </c>
      <c r="CY9" s="40">
        <f t="shared" si="11"/>
        <v>220665781</v>
      </c>
      <c r="CZ9" s="40">
        <v>102233127</v>
      </c>
      <c r="DA9" s="40">
        <v>81560381</v>
      </c>
      <c r="DB9" s="40">
        <f t="shared" si="12"/>
        <v>183793508</v>
      </c>
      <c r="DC9" s="40">
        <v>94216960</v>
      </c>
      <c r="DD9" s="40">
        <v>76567451</v>
      </c>
      <c r="DE9" s="40">
        <f t="shared" si="13"/>
        <v>170784411</v>
      </c>
      <c r="DF9" s="40">
        <v>78379340</v>
      </c>
      <c r="DG9" s="40">
        <v>83701308</v>
      </c>
      <c r="DH9" s="40">
        <f t="shared" si="14"/>
        <v>162080648</v>
      </c>
      <c r="DI9" s="40">
        <v>69285030</v>
      </c>
      <c r="DJ9" s="40">
        <v>89789297</v>
      </c>
      <c r="DK9" s="40">
        <f t="shared" si="15"/>
        <v>159074327</v>
      </c>
      <c r="DL9" s="40">
        <v>77226373</v>
      </c>
      <c r="DM9" s="40">
        <v>90474464</v>
      </c>
      <c r="DN9" s="40">
        <f t="shared" si="16"/>
        <v>167700837</v>
      </c>
      <c r="DO9" s="40">
        <v>83120418</v>
      </c>
      <c r="DP9" s="40">
        <v>88228424</v>
      </c>
      <c r="DQ9" s="40">
        <f t="shared" si="17"/>
        <v>171348842</v>
      </c>
      <c r="DR9" s="40">
        <v>79569066</v>
      </c>
      <c r="DS9" s="40">
        <v>86482185</v>
      </c>
      <c r="DT9" s="40">
        <f t="shared" si="18"/>
        <v>166051251</v>
      </c>
      <c r="DU9" s="40">
        <v>69170261</v>
      </c>
      <c r="DV9" s="40">
        <v>89484232</v>
      </c>
      <c r="DW9" s="40">
        <f t="shared" si="19"/>
        <v>158654493</v>
      </c>
      <c r="DX9" s="40">
        <v>67349552</v>
      </c>
      <c r="DY9" s="40">
        <v>86243547</v>
      </c>
      <c r="DZ9" s="40">
        <f t="shared" si="20"/>
        <v>153593099</v>
      </c>
      <c r="EA9" s="40">
        <v>62869629</v>
      </c>
      <c r="EB9" s="40">
        <v>83929555</v>
      </c>
      <c r="EC9" s="40">
        <f t="shared" si="21"/>
        <v>146799184</v>
      </c>
      <c r="ED9" s="40">
        <v>61567211</v>
      </c>
      <c r="EE9" s="40">
        <v>74060038</v>
      </c>
      <c r="EF9" s="40">
        <f t="shared" si="22"/>
        <v>135627249</v>
      </c>
      <c r="EG9" s="40">
        <v>45457170</v>
      </c>
      <c r="EH9" s="40">
        <v>59125537</v>
      </c>
      <c r="EI9" s="40">
        <f t="shared" si="23"/>
        <v>104582707</v>
      </c>
      <c r="EJ9" s="40">
        <v>33471032</v>
      </c>
      <c r="EK9" s="40">
        <v>48784460</v>
      </c>
      <c r="EL9" s="40">
        <f t="shared" si="24"/>
        <v>82255492</v>
      </c>
      <c r="EM9" s="40">
        <v>27808037</v>
      </c>
      <c r="EN9" s="40">
        <v>34937678</v>
      </c>
      <c r="EO9" s="40">
        <f t="shared" si="25"/>
        <v>62745715</v>
      </c>
      <c r="EP9" s="40">
        <v>25521427</v>
      </c>
      <c r="EQ9" s="40">
        <v>30782685</v>
      </c>
      <c r="ER9" s="40">
        <f t="shared" si="26"/>
        <v>56304112</v>
      </c>
      <c r="ES9" s="40">
        <v>24312763</v>
      </c>
      <c r="ET9" s="40">
        <v>27796259</v>
      </c>
      <c r="EU9" s="40">
        <f t="shared" si="27"/>
        <v>52109022</v>
      </c>
      <c r="EV9" s="40">
        <v>22284856</v>
      </c>
      <c r="EW9" s="40">
        <v>22324336</v>
      </c>
      <c r="EX9" s="40">
        <f t="shared" si="28"/>
        <v>44609192</v>
      </c>
      <c r="EY9" s="40">
        <v>16384464</v>
      </c>
      <c r="EZ9" s="40">
        <v>19170257</v>
      </c>
      <c r="FA9" s="40">
        <f t="shared" si="29"/>
        <v>35554721</v>
      </c>
      <c r="FB9" s="40">
        <v>12097738</v>
      </c>
      <c r="FC9" s="40">
        <v>16250322</v>
      </c>
      <c r="FD9" s="40">
        <f t="shared" si="30"/>
        <v>28348060</v>
      </c>
      <c r="FE9" s="40">
        <v>9034519</v>
      </c>
      <c r="FF9" s="40">
        <v>12247969</v>
      </c>
      <c r="FG9" s="40">
        <f t="shared" si="31"/>
        <v>21282488</v>
      </c>
      <c r="FH9" s="40">
        <v>6984856</v>
      </c>
      <c r="FI9" s="40">
        <v>9315722</v>
      </c>
      <c r="FJ9" s="40">
        <f t="shared" si="32"/>
        <v>16300578</v>
      </c>
      <c r="FK9" s="40">
        <v>5826106</v>
      </c>
      <c r="FL9" s="40">
        <v>6841405</v>
      </c>
      <c r="FM9" s="40">
        <f t="shared" si="33"/>
        <v>12667511</v>
      </c>
      <c r="FN9" s="40">
        <v>5373909</v>
      </c>
      <c r="FO9" s="40">
        <v>6023943</v>
      </c>
      <c r="FP9" s="40">
        <f t="shared" si="34"/>
        <v>11397852</v>
      </c>
      <c r="FQ9" s="40">
        <v>4770526</v>
      </c>
      <c r="FR9" s="40">
        <v>4362823</v>
      </c>
      <c r="FS9" s="141">
        <f t="shared" si="35"/>
        <v>9133349</v>
      </c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</row>
    <row r="10" spans="1:238" s="5" customFormat="1" ht="42" customHeight="1" x14ac:dyDescent="0.2">
      <c r="A10" s="26" t="s">
        <v>13</v>
      </c>
      <c r="B10" s="114">
        <v>65210029</v>
      </c>
      <c r="C10" s="114">
        <v>5651509</v>
      </c>
      <c r="D10" s="114">
        <f t="shared" si="36"/>
        <v>70861538</v>
      </c>
      <c r="E10" s="114">
        <v>64712497</v>
      </c>
      <c r="F10" s="114">
        <v>5915470</v>
      </c>
      <c r="G10" s="114">
        <f t="shared" si="37"/>
        <v>70627967</v>
      </c>
      <c r="H10" s="114">
        <v>72969190</v>
      </c>
      <c r="I10" s="114">
        <v>10277642</v>
      </c>
      <c r="J10" s="114">
        <v>83246832</v>
      </c>
      <c r="K10" s="114">
        <v>69777742</v>
      </c>
      <c r="L10" s="114">
        <v>5966816</v>
      </c>
      <c r="M10" s="114">
        <v>75744558</v>
      </c>
      <c r="N10" s="114">
        <v>76748262</v>
      </c>
      <c r="O10" s="114">
        <v>3807861</v>
      </c>
      <c r="P10" s="114">
        <f t="shared" si="38"/>
        <v>80556123</v>
      </c>
      <c r="Q10" s="114">
        <v>81195616</v>
      </c>
      <c r="R10" s="114">
        <v>7969678</v>
      </c>
      <c r="S10" s="114">
        <f t="shared" si="39"/>
        <v>89165294</v>
      </c>
      <c r="T10" s="114">
        <v>67054681</v>
      </c>
      <c r="U10" s="114">
        <v>8198490</v>
      </c>
      <c r="V10" s="114">
        <f t="shared" si="40"/>
        <v>75253171</v>
      </c>
      <c r="W10" s="114">
        <v>81010309</v>
      </c>
      <c r="X10" s="114">
        <v>8732137</v>
      </c>
      <c r="Y10" s="114">
        <f t="shared" si="41"/>
        <v>89742446</v>
      </c>
      <c r="Z10" s="114">
        <v>78945558</v>
      </c>
      <c r="AA10" s="114">
        <v>9271211</v>
      </c>
      <c r="AB10" s="114">
        <f t="shared" si="42"/>
        <v>88216769</v>
      </c>
      <c r="AC10" s="114">
        <v>80133578</v>
      </c>
      <c r="AD10" s="114">
        <v>7926516</v>
      </c>
      <c r="AE10" s="114">
        <v>88060094</v>
      </c>
      <c r="AF10" s="114">
        <v>63213677</v>
      </c>
      <c r="AG10" s="114">
        <v>5835247</v>
      </c>
      <c r="AH10" s="114">
        <v>69048924</v>
      </c>
      <c r="AI10" s="114">
        <v>60887824</v>
      </c>
      <c r="AJ10" s="114">
        <v>4535543</v>
      </c>
      <c r="AK10" s="114">
        <v>65423367</v>
      </c>
      <c r="AL10" s="114">
        <v>63858592</v>
      </c>
      <c r="AM10" s="114">
        <v>6043205</v>
      </c>
      <c r="AN10" s="114">
        <v>69901797</v>
      </c>
      <c r="AO10" s="114">
        <v>41644746</v>
      </c>
      <c r="AP10" s="114">
        <v>5613336</v>
      </c>
      <c r="AQ10" s="114">
        <v>47258082</v>
      </c>
      <c r="AR10" s="27">
        <v>32213585</v>
      </c>
      <c r="AS10" s="27">
        <v>3963651</v>
      </c>
      <c r="AT10" s="27">
        <v>36177236</v>
      </c>
      <c r="AU10" s="27">
        <v>37252304</v>
      </c>
      <c r="AV10" s="27">
        <v>1874818</v>
      </c>
      <c r="AW10" s="27">
        <v>39127122</v>
      </c>
      <c r="AX10" s="27">
        <v>37456054</v>
      </c>
      <c r="AY10" s="27">
        <v>3079864</v>
      </c>
      <c r="AZ10" s="27">
        <v>40535918</v>
      </c>
      <c r="BA10" s="27">
        <v>33408432</v>
      </c>
      <c r="BB10" s="27">
        <v>3506613</v>
      </c>
      <c r="BC10" s="27">
        <v>36915045</v>
      </c>
      <c r="BD10" s="27">
        <v>25958124</v>
      </c>
      <c r="BE10" s="27">
        <v>9954578</v>
      </c>
      <c r="BF10" s="27">
        <v>35912702</v>
      </c>
      <c r="BG10" s="27">
        <v>26190308</v>
      </c>
      <c r="BH10" s="27">
        <v>18306924</v>
      </c>
      <c r="BI10" s="27">
        <v>44497232</v>
      </c>
      <c r="BJ10" s="29">
        <v>30530383</v>
      </c>
      <c r="BK10" s="29">
        <v>17005890</v>
      </c>
      <c r="BL10" s="29">
        <v>47536273</v>
      </c>
      <c r="BM10" s="29">
        <v>33946474</v>
      </c>
      <c r="BN10" s="29">
        <v>16054401</v>
      </c>
      <c r="BO10" s="29">
        <v>50000875</v>
      </c>
      <c r="BP10" s="48">
        <v>26287899</v>
      </c>
      <c r="BQ10" s="48">
        <v>16505591</v>
      </c>
      <c r="BR10" s="48">
        <f t="shared" si="0"/>
        <v>42793490</v>
      </c>
      <c r="BS10" s="48">
        <v>27797110</v>
      </c>
      <c r="BT10" s="48">
        <v>22886805</v>
      </c>
      <c r="BU10" s="48">
        <f t="shared" si="1"/>
        <v>50683915</v>
      </c>
      <c r="BV10" s="48">
        <v>35090458</v>
      </c>
      <c r="BW10" s="48">
        <v>20413620</v>
      </c>
      <c r="BX10" s="48">
        <f t="shared" si="2"/>
        <v>55504078</v>
      </c>
      <c r="BY10" s="48">
        <v>32074357</v>
      </c>
      <c r="BZ10" s="48">
        <v>18031695</v>
      </c>
      <c r="CA10" s="48">
        <f t="shared" si="3"/>
        <v>50106052</v>
      </c>
      <c r="CB10" s="48">
        <v>35371694</v>
      </c>
      <c r="CC10" s="48">
        <v>24082595</v>
      </c>
      <c r="CD10" s="48">
        <f t="shared" si="4"/>
        <v>59454289</v>
      </c>
      <c r="CE10" s="48">
        <v>31370471</v>
      </c>
      <c r="CF10" s="48">
        <v>25713769</v>
      </c>
      <c r="CG10" s="48">
        <f t="shared" si="5"/>
        <v>57084240</v>
      </c>
      <c r="CH10" s="48">
        <v>29245412</v>
      </c>
      <c r="CI10" s="48">
        <v>26895659</v>
      </c>
      <c r="CJ10" s="48">
        <f t="shared" si="6"/>
        <v>56141071</v>
      </c>
      <c r="CK10" s="48">
        <v>33244948</v>
      </c>
      <c r="CL10" s="48">
        <v>32549081</v>
      </c>
      <c r="CM10" s="48">
        <f t="shared" si="7"/>
        <v>65794029</v>
      </c>
      <c r="CN10" s="48">
        <v>29433816</v>
      </c>
      <c r="CO10" s="48">
        <v>27948178</v>
      </c>
      <c r="CP10" s="48">
        <f t="shared" si="8"/>
        <v>57381994</v>
      </c>
      <c r="CQ10" s="48">
        <v>33703348</v>
      </c>
      <c r="CR10" s="48">
        <v>24354629</v>
      </c>
      <c r="CS10" s="48">
        <f t="shared" si="9"/>
        <v>58057977</v>
      </c>
      <c r="CT10" s="48">
        <v>29919109</v>
      </c>
      <c r="CU10" s="48">
        <v>22777288</v>
      </c>
      <c r="CV10" s="48">
        <f t="shared" si="10"/>
        <v>52696397</v>
      </c>
      <c r="CW10" s="66"/>
      <c r="CX10" s="66"/>
      <c r="CY10" s="66"/>
      <c r="CZ10" s="66"/>
      <c r="DA10" s="66"/>
      <c r="DB10" s="66"/>
      <c r="DC10" s="66"/>
      <c r="DD10" s="66"/>
      <c r="DE10" s="66"/>
      <c r="DF10" s="67"/>
      <c r="DG10" s="67"/>
      <c r="DH10" s="67"/>
      <c r="DI10" s="66"/>
      <c r="DJ10" s="66"/>
      <c r="DK10" s="66"/>
      <c r="DL10" s="66"/>
      <c r="DM10" s="66"/>
      <c r="DN10" s="66"/>
      <c r="DO10" s="66"/>
      <c r="DP10" s="66"/>
      <c r="DQ10" s="66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86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</row>
    <row r="11" spans="1:238" s="5" customFormat="1" ht="42" customHeight="1" x14ac:dyDescent="0.2">
      <c r="A11" s="26" t="s">
        <v>14</v>
      </c>
      <c r="B11" s="114">
        <v>77612196</v>
      </c>
      <c r="C11" s="114">
        <v>10350669</v>
      </c>
      <c r="D11" s="114">
        <f t="shared" si="36"/>
        <v>87962865</v>
      </c>
      <c r="E11" s="114">
        <v>75421982</v>
      </c>
      <c r="F11" s="114">
        <v>8601305</v>
      </c>
      <c r="G11" s="114">
        <f t="shared" si="37"/>
        <v>84023287</v>
      </c>
      <c r="H11" s="114">
        <v>86364954</v>
      </c>
      <c r="I11" s="114">
        <v>10795576</v>
      </c>
      <c r="J11" s="114">
        <v>97160530</v>
      </c>
      <c r="K11" s="114">
        <v>89499646</v>
      </c>
      <c r="L11" s="114">
        <v>8856397</v>
      </c>
      <c r="M11" s="114">
        <v>98356043</v>
      </c>
      <c r="N11" s="114">
        <v>94622246</v>
      </c>
      <c r="O11" s="114">
        <v>9339290</v>
      </c>
      <c r="P11" s="114">
        <f t="shared" si="38"/>
        <v>103961536</v>
      </c>
      <c r="Q11" s="114">
        <v>87238472</v>
      </c>
      <c r="R11" s="114">
        <v>9194732</v>
      </c>
      <c r="S11" s="114">
        <f t="shared" si="39"/>
        <v>96433204</v>
      </c>
      <c r="T11" s="114">
        <v>99830525</v>
      </c>
      <c r="U11" s="114">
        <v>9754144</v>
      </c>
      <c r="V11" s="114">
        <f t="shared" si="40"/>
        <v>109584669</v>
      </c>
      <c r="W11" s="114">
        <v>91905580</v>
      </c>
      <c r="X11" s="114">
        <v>10691359</v>
      </c>
      <c r="Y11" s="114">
        <f t="shared" si="41"/>
        <v>102596939</v>
      </c>
      <c r="Z11" s="114">
        <v>86582267</v>
      </c>
      <c r="AA11" s="114">
        <v>13696634</v>
      </c>
      <c r="AB11" s="114">
        <f t="shared" si="42"/>
        <v>100278901</v>
      </c>
      <c r="AC11" s="114">
        <v>67802447</v>
      </c>
      <c r="AD11" s="114">
        <v>7103384</v>
      </c>
      <c r="AE11" s="114">
        <v>74905831</v>
      </c>
      <c r="AF11" s="114">
        <v>56049850</v>
      </c>
      <c r="AG11" s="114">
        <v>6750299</v>
      </c>
      <c r="AH11" s="114">
        <v>62800149</v>
      </c>
      <c r="AI11" s="114">
        <v>50606821</v>
      </c>
      <c r="AJ11" s="114">
        <v>7295256</v>
      </c>
      <c r="AK11" s="114">
        <v>57902077</v>
      </c>
      <c r="AL11" s="114">
        <v>57092979</v>
      </c>
      <c r="AM11" s="114">
        <v>8054097</v>
      </c>
      <c r="AN11" s="114">
        <v>65147076</v>
      </c>
      <c r="AO11" s="114">
        <v>78510526</v>
      </c>
      <c r="AP11" s="114">
        <v>9487195</v>
      </c>
      <c r="AQ11" s="114">
        <v>87997721</v>
      </c>
      <c r="AR11" s="27">
        <v>70943948</v>
      </c>
      <c r="AS11" s="27">
        <v>7030768</v>
      </c>
      <c r="AT11" s="27">
        <v>77974716</v>
      </c>
      <c r="AU11" s="27">
        <v>60115772</v>
      </c>
      <c r="AV11" s="27">
        <v>6419606</v>
      </c>
      <c r="AW11" s="27">
        <v>66535378</v>
      </c>
      <c r="AX11" s="27">
        <v>67058129</v>
      </c>
      <c r="AY11" s="27">
        <v>7700452</v>
      </c>
      <c r="AZ11" s="27">
        <v>74758581</v>
      </c>
      <c r="BA11" s="27">
        <v>71815906</v>
      </c>
      <c r="BB11" s="27">
        <v>8443461</v>
      </c>
      <c r="BC11" s="27">
        <v>80259367</v>
      </c>
      <c r="BD11" s="27">
        <v>65203781</v>
      </c>
      <c r="BE11" s="27">
        <v>29184123</v>
      </c>
      <c r="BF11" s="27">
        <v>94387904</v>
      </c>
      <c r="BG11" s="27">
        <v>51564381</v>
      </c>
      <c r="BH11" s="27">
        <v>47501512</v>
      </c>
      <c r="BI11" s="27">
        <v>99065893</v>
      </c>
      <c r="BJ11" s="1">
        <v>65883071</v>
      </c>
      <c r="BK11" s="1">
        <v>52567779</v>
      </c>
      <c r="BL11" s="1">
        <v>118450850</v>
      </c>
      <c r="BM11" s="1">
        <v>77967197</v>
      </c>
      <c r="BN11" s="1">
        <v>55025902</v>
      </c>
      <c r="BO11" s="1">
        <v>132993099</v>
      </c>
      <c r="BP11" s="48">
        <v>78597484</v>
      </c>
      <c r="BQ11" s="48">
        <v>65915855</v>
      </c>
      <c r="BR11" s="48">
        <f t="shared" si="0"/>
        <v>144513339</v>
      </c>
      <c r="BS11" s="48">
        <v>85853354</v>
      </c>
      <c r="BT11" s="48">
        <v>69378642</v>
      </c>
      <c r="BU11" s="48">
        <f t="shared" si="1"/>
        <v>155231996</v>
      </c>
      <c r="BV11" s="48">
        <v>87784765</v>
      </c>
      <c r="BW11" s="48">
        <v>75409328</v>
      </c>
      <c r="BX11" s="48">
        <f t="shared" si="2"/>
        <v>163194093</v>
      </c>
      <c r="BY11" s="48">
        <v>101776265</v>
      </c>
      <c r="BZ11" s="48">
        <v>87318446</v>
      </c>
      <c r="CA11" s="48">
        <f t="shared" si="3"/>
        <v>189094711</v>
      </c>
      <c r="CB11" s="48">
        <v>110062039</v>
      </c>
      <c r="CC11" s="48">
        <v>95188831</v>
      </c>
      <c r="CD11" s="48">
        <f t="shared" si="4"/>
        <v>205250870</v>
      </c>
      <c r="CE11" s="48">
        <v>102792598</v>
      </c>
      <c r="CF11" s="48">
        <v>96712839</v>
      </c>
      <c r="CG11" s="48">
        <f t="shared" si="5"/>
        <v>199505437</v>
      </c>
      <c r="CH11" s="48">
        <v>90063871</v>
      </c>
      <c r="CI11" s="48">
        <v>100016216</v>
      </c>
      <c r="CJ11" s="48">
        <f t="shared" si="6"/>
        <v>190080087</v>
      </c>
      <c r="CK11" s="48">
        <v>104586773</v>
      </c>
      <c r="CL11" s="48">
        <v>106809745</v>
      </c>
      <c r="CM11" s="48">
        <f t="shared" si="7"/>
        <v>211396518</v>
      </c>
      <c r="CN11" s="48">
        <v>100569083</v>
      </c>
      <c r="CO11" s="48">
        <v>102274052</v>
      </c>
      <c r="CP11" s="48">
        <f t="shared" si="8"/>
        <v>202843135</v>
      </c>
      <c r="CQ11" s="48">
        <v>90315608</v>
      </c>
      <c r="CR11" s="48">
        <v>97944537</v>
      </c>
      <c r="CS11" s="48">
        <f t="shared" si="9"/>
        <v>188260145</v>
      </c>
      <c r="CT11" s="48">
        <v>92058218</v>
      </c>
      <c r="CU11" s="48">
        <v>84836268</v>
      </c>
      <c r="CV11" s="48">
        <f t="shared" si="10"/>
        <v>176894486</v>
      </c>
      <c r="CW11" s="66"/>
      <c r="CX11" s="66"/>
      <c r="CY11" s="66"/>
      <c r="CZ11" s="66"/>
      <c r="DA11" s="66"/>
      <c r="DB11" s="66"/>
      <c r="DC11" s="66"/>
      <c r="DD11" s="66"/>
      <c r="DE11" s="66"/>
      <c r="DF11" s="67"/>
      <c r="DG11" s="67"/>
      <c r="DH11" s="67"/>
      <c r="DI11" s="66"/>
      <c r="DJ11" s="66"/>
      <c r="DK11" s="66"/>
      <c r="DL11" s="66"/>
      <c r="DM11" s="66"/>
      <c r="DN11" s="66"/>
      <c r="DO11" s="66"/>
      <c r="DP11" s="66"/>
      <c r="DQ11" s="66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86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</row>
    <row r="12" spans="1:238" s="5" customFormat="1" ht="42" customHeight="1" x14ac:dyDescent="0.2">
      <c r="A12" s="28" t="s">
        <v>15</v>
      </c>
      <c r="B12" s="115">
        <f>B9-B10-B11</f>
        <v>7240658</v>
      </c>
      <c r="C12" s="115">
        <f>C9-C10-C11</f>
        <v>377769</v>
      </c>
      <c r="D12" s="115">
        <f t="shared" si="36"/>
        <v>7618427</v>
      </c>
      <c r="E12" s="115">
        <f>E9-E10-E11</f>
        <v>3550008</v>
      </c>
      <c r="F12" s="115">
        <f>F9-F10-F11</f>
        <v>173343</v>
      </c>
      <c r="G12" s="115">
        <f t="shared" si="37"/>
        <v>3723351</v>
      </c>
      <c r="H12" s="115">
        <v>3778497</v>
      </c>
      <c r="I12" s="115">
        <v>124445</v>
      </c>
      <c r="J12" s="115">
        <v>3902942</v>
      </c>
      <c r="K12" s="115">
        <v>2527790</v>
      </c>
      <c r="L12" s="115">
        <v>272895</v>
      </c>
      <c r="M12" s="115">
        <v>2800685</v>
      </c>
      <c r="N12" s="115">
        <v>2199656</v>
      </c>
      <c r="O12" s="115">
        <v>389831</v>
      </c>
      <c r="P12" s="115">
        <f t="shared" si="38"/>
        <v>2589487</v>
      </c>
      <c r="Q12" s="115">
        <v>2179273</v>
      </c>
      <c r="R12" s="115">
        <v>286935</v>
      </c>
      <c r="S12" s="115">
        <f t="shared" si="39"/>
        <v>2466208</v>
      </c>
      <c r="T12" s="115">
        <v>2097385</v>
      </c>
      <c r="U12" s="115">
        <v>396414</v>
      </c>
      <c r="V12" s="115">
        <f t="shared" si="40"/>
        <v>2493799</v>
      </c>
      <c r="W12" s="115">
        <v>2040897</v>
      </c>
      <c r="X12" s="115">
        <v>441641</v>
      </c>
      <c r="Y12" s="115">
        <f t="shared" si="41"/>
        <v>2482538</v>
      </c>
      <c r="Z12" s="115">
        <v>1651031</v>
      </c>
      <c r="AA12" s="115">
        <v>418356</v>
      </c>
      <c r="AB12" s="115">
        <f t="shared" si="42"/>
        <v>2069387</v>
      </c>
      <c r="AC12" s="115">
        <v>1670638</v>
      </c>
      <c r="AD12" s="115">
        <v>309781</v>
      </c>
      <c r="AE12" s="115">
        <v>1980419</v>
      </c>
      <c r="AF12" s="115">
        <v>2082076</v>
      </c>
      <c r="AG12" s="115">
        <v>270781</v>
      </c>
      <c r="AH12" s="115">
        <v>2352857</v>
      </c>
      <c r="AI12" s="115">
        <f>AI9-AI10-AI11</f>
        <v>2269203</v>
      </c>
      <c r="AJ12" s="115">
        <f>AJ9-AJ10-AJ11</f>
        <v>265106</v>
      </c>
      <c r="AK12" s="115">
        <f>AK9-AK10-AK11</f>
        <v>2534309</v>
      </c>
      <c r="AL12" s="115">
        <f t="shared" ref="AL12:AQ12" si="43">AL9-AL10-AL11</f>
        <v>2564241</v>
      </c>
      <c r="AM12" s="115">
        <f t="shared" si="43"/>
        <v>304802</v>
      </c>
      <c r="AN12" s="115">
        <f t="shared" si="43"/>
        <v>2869043</v>
      </c>
      <c r="AO12" s="115">
        <f t="shared" si="43"/>
        <v>3729563</v>
      </c>
      <c r="AP12" s="115">
        <f t="shared" si="43"/>
        <v>637854</v>
      </c>
      <c r="AQ12" s="115">
        <f t="shared" si="43"/>
        <v>4367417</v>
      </c>
      <c r="AR12" s="29">
        <v>3427277</v>
      </c>
      <c r="AS12" s="29">
        <v>638810</v>
      </c>
      <c r="AT12" s="29">
        <v>4066087</v>
      </c>
      <c r="AU12" s="29">
        <v>3818294</v>
      </c>
      <c r="AV12" s="29">
        <v>714353</v>
      </c>
      <c r="AW12" s="29">
        <v>4532647</v>
      </c>
      <c r="AX12" s="29">
        <v>4130945</v>
      </c>
      <c r="AY12" s="29">
        <v>748659</v>
      </c>
      <c r="AZ12" s="29">
        <v>4879604</v>
      </c>
      <c r="BA12" s="29">
        <v>5089446</v>
      </c>
      <c r="BB12" s="29">
        <v>829561</v>
      </c>
      <c r="BC12" s="29">
        <v>5919007</v>
      </c>
      <c r="BD12" s="29">
        <v>3771842</v>
      </c>
      <c r="BE12" s="29">
        <v>2051640</v>
      </c>
      <c r="BF12" s="29">
        <v>5823482</v>
      </c>
      <c r="BG12" s="29">
        <v>2925585</v>
      </c>
      <c r="BH12" s="29">
        <v>3280754</v>
      </c>
      <c r="BI12" s="29">
        <v>6206339</v>
      </c>
      <c r="BJ12" s="1">
        <v>3582935</v>
      </c>
      <c r="BK12" s="1">
        <v>3955101</v>
      </c>
      <c r="BL12" s="1">
        <v>7538036</v>
      </c>
      <c r="BM12" s="1">
        <f>BM9-BM10-BM11</f>
        <v>4535094</v>
      </c>
      <c r="BN12" s="1">
        <f>BN9-BN10-BN11</f>
        <v>4534135</v>
      </c>
      <c r="BO12" s="1">
        <f>BN12+BM12</f>
        <v>9069229</v>
      </c>
      <c r="BP12" s="49">
        <v>4088989</v>
      </c>
      <c r="BQ12" s="49">
        <v>4161365</v>
      </c>
      <c r="BR12" s="49">
        <f t="shared" si="0"/>
        <v>8250354</v>
      </c>
      <c r="BS12" s="49">
        <v>3844144</v>
      </c>
      <c r="BT12" s="49">
        <v>4505969</v>
      </c>
      <c r="BU12" s="49">
        <f t="shared" si="1"/>
        <v>8350113</v>
      </c>
      <c r="BV12" s="49">
        <v>4085894</v>
      </c>
      <c r="BW12" s="49">
        <v>5749048</v>
      </c>
      <c r="BX12" s="49">
        <f t="shared" si="2"/>
        <v>9834942</v>
      </c>
      <c r="BY12" s="49">
        <v>2946109</v>
      </c>
      <c r="BZ12" s="49">
        <v>4321701</v>
      </c>
      <c r="CA12" s="49">
        <f t="shared" si="3"/>
        <v>7267810</v>
      </c>
      <c r="CB12" s="49">
        <v>2990463</v>
      </c>
      <c r="CC12" s="49">
        <v>4035907</v>
      </c>
      <c r="CD12" s="49">
        <f t="shared" si="4"/>
        <v>7026370</v>
      </c>
      <c r="CE12" s="49">
        <v>2996427</v>
      </c>
      <c r="CF12" s="49">
        <v>4150240</v>
      </c>
      <c r="CG12" s="49">
        <f t="shared" si="5"/>
        <v>7146667</v>
      </c>
      <c r="CH12" s="49">
        <v>2584630</v>
      </c>
      <c r="CI12" s="49">
        <v>3501191</v>
      </c>
      <c r="CJ12" s="49">
        <f t="shared" si="6"/>
        <v>6085821</v>
      </c>
      <c r="CK12" s="49">
        <v>2559185</v>
      </c>
      <c r="CL12" s="49">
        <v>3332935</v>
      </c>
      <c r="CM12" s="49">
        <f t="shared" si="7"/>
        <v>5892120</v>
      </c>
      <c r="CN12" s="49">
        <v>2444666</v>
      </c>
      <c r="CO12" s="49">
        <v>3343689</v>
      </c>
      <c r="CP12" s="49">
        <f t="shared" si="8"/>
        <v>5788355</v>
      </c>
      <c r="CQ12" s="49">
        <v>1947659</v>
      </c>
      <c r="CR12" s="49">
        <v>2483354</v>
      </c>
      <c r="CS12" s="49">
        <f t="shared" si="9"/>
        <v>4431013</v>
      </c>
      <c r="CT12" s="49">
        <v>1811855</v>
      </c>
      <c r="CU12" s="49">
        <v>2211278</v>
      </c>
      <c r="CV12" s="49">
        <f t="shared" si="10"/>
        <v>4023133</v>
      </c>
      <c r="CW12" s="68"/>
      <c r="CX12" s="68"/>
      <c r="CY12" s="68"/>
      <c r="CZ12" s="68"/>
      <c r="DA12" s="68"/>
      <c r="DB12" s="68"/>
      <c r="DC12" s="68"/>
      <c r="DD12" s="68"/>
      <c r="DE12" s="68"/>
      <c r="DF12" s="69"/>
      <c r="DG12" s="69"/>
      <c r="DH12" s="69"/>
      <c r="DI12" s="68"/>
      <c r="DJ12" s="68"/>
      <c r="DK12" s="68"/>
      <c r="DL12" s="68"/>
      <c r="DM12" s="68"/>
      <c r="DN12" s="68"/>
      <c r="DO12" s="68"/>
      <c r="DP12" s="68"/>
      <c r="DQ12" s="68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87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</row>
    <row r="13" spans="1:238" s="5" customFormat="1" ht="42" customHeight="1" x14ac:dyDescent="0.2">
      <c r="A13" s="20" t="s">
        <v>16</v>
      </c>
      <c r="B13" s="131">
        <v>46726</v>
      </c>
      <c r="C13" s="131">
        <v>99561</v>
      </c>
      <c r="D13" s="131">
        <f t="shared" si="36"/>
        <v>146287</v>
      </c>
      <c r="E13" s="131">
        <v>759888</v>
      </c>
      <c r="F13" s="131">
        <v>154623</v>
      </c>
      <c r="G13" s="131">
        <f t="shared" si="37"/>
        <v>914511</v>
      </c>
      <c r="H13" s="131">
        <v>3380175</v>
      </c>
      <c r="I13" s="131">
        <v>1789838</v>
      </c>
      <c r="J13" s="131">
        <v>5170013</v>
      </c>
      <c r="K13" s="131">
        <v>2888560</v>
      </c>
      <c r="L13" s="131">
        <v>434952</v>
      </c>
      <c r="M13" s="131">
        <v>3323512</v>
      </c>
      <c r="N13" s="131">
        <v>370585</v>
      </c>
      <c r="O13" s="131">
        <v>5166</v>
      </c>
      <c r="P13" s="131">
        <f t="shared" si="38"/>
        <v>375751</v>
      </c>
      <c r="Q13" s="131">
        <v>1895842</v>
      </c>
      <c r="R13" s="131">
        <v>48436</v>
      </c>
      <c r="S13" s="131">
        <f t="shared" si="39"/>
        <v>1944278</v>
      </c>
      <c r="T13" s="131">
        <v>5697644</v>
      </c>
      <c r="U13" s="131">
        <v>371477</v>
      </c>
      <c r="V13" s="131">
        <f t="shared" si="40"/>
        <v>6069121</v>
      </c>
      <c r="W13" s="131">
        <v>6243725</v>
      </c>
      <c r="X13" s="131">
        <v>231873</v>
      </c>
      <c r="Y13" s="131">
        <f t="shared" si="41"/>
        <v>6475598</v>
      </c>
      <c r="Z13" s="131">
        <v>5803708</v>
      </c>
      <c r="AA13" s="131">
        <v>331101</v>
      </c>
      <c r="AB13" s="131">
        <f t="shared" si="42"/>
        <v>6134809</v>
      </c>
      <c r="AC13" s="131">
        <v>18029870</v>
      </c>
      <c r="AD13" s="131">
        <v>970270</v>
      </c>
      <c r="AE13" s="131">
        <v>19000140</v>
      </c>
      <c r="AF13" s="131">
        <v>27942526</v>
      </c>
      <c r="AG13" s="131">
        <v>2848256</v>
      </c>
      <c r="AH13" s="131">
        <v>30790782</v>
      </c>
      <c r="AI13" s="131">
        <v>33783508</v>
      </c>
      <c r="AJ13" s="131">
        <v>4092019</v>
      </c>
      <c r="AK13" s="131">
        <v>37875527</v>
      </c>
      <c r="AL13" s="131">
        <v>1156669</v>
      </c>
      <c r="AM13" s="131">
        <v>275292</v>
      </c>
      <c r="AN13" s="131">
        <v>1431961</v>
      </c>
      <c r="AO13" s="113">
        <v>150726</v>
      </c>
      <c r="AP13" s="113">
        <v>4475</v>
      </c>
      <c r="AQ13" s="113">
        <v>155201</v>
      </c>
      <c r="AR13" s="1">
        <v>111667</v>
      </c>
      <c r="AS13" s="1">
        <v>0</v>
      </c>
      <c r="AT13" s="1">
        <v>111667</v>
      </c>
      <c r="AU13" s="1">
        <v>177981</v>
      </c>
      <c r="AV13" s="1">
        <v>9319</v>
      </c>
      <c r="AW13" s="1">
        <v>187300</v>
      </c>
      <c r="AX13" s="1">
        <v>273682</v>
      </c>
      <c r="AY13" s="1">
        <v>8415</v>
      </c>
      <c r="AZ13" s="1">
        <v>282097</v>
      </c>
      <c r="BA13" s="1">
        <v>120239</v>
      </c>
      <c r="BB13" s="1">
        <v>47153</v>
      </c>
      <c r="BC13" s="1">
        <v>167392</v>
      </c>
      <c r="BD13" s="1">
        <v>293962</v>
      </c>
      <c r="BE13" s="1">
        <v>299889</v>
      </c>
      <c r="BF13" s="1">
        <v>593851</v>
      </c>
      <c r="BG13" s="1">
        <v>76989</v>
      </c>
      <c r="BH13" s="1">
        <v>99867</v>
      </c>
      <c r="BI13" s="1">
        <v>176856</v>
      </c>
      <c r="BJ13" s="1">
        <v>83216</v>
      </c>
      <c r="BK13" s="1">
        <v>132063</v>
      </c>
      <c r="BL13" s="1">
        <v>215279</v>
      </c>
      <c r="BM13" s="1">
        <v>110866</v>
      </c>
      <c r="BN13" s="1">
        <v>114372</v>
      </c>
      <c r="BO13" s="1">
        <v>225238</v>
      </c>
      <c r="BP13" s="39">
        <v>384230</v>
      </c>
      <c r="BQ13" s="39">
        <v>410187</v>
      </c>
      <c r="BR13" s="39">
        <f t="shared" si="0"/>
        <v>794417</v>
      </c>
      <c r="BS13" s="39">
        <v>547942</v>
      </c>
      <c r="BT13" s="39">
        <v>812968</v>
      </c>
      <c r="BU13" s="39">
        <f t="shared" si="1"/>
        <v>1360910</v>
      </c>
      <c r="BV13" s="39">
        <v>391338</v>
      </c>
      <c r="BW13" s="39">
        <v>602919</v>
      </c>
      <c r="BX13" s="39">
        <f t="shared" si="2"/>
        <v>994257</v>
      </c>
      <c r="BY13" s="39">
        <v>225773</v>
      </c>
      <c r="BZ13" s="39">
        <v>185003</v>
      </c>
      <c r="CA13" s="39">
        <f t="shared" si="3"/>
        <v>410776</v>
      </c>
      <c r="CB13" s="39">
        <v>271796</v>
      </c>
      <c r="CC13" s="39">
        <v>643170</v>
      </c>
      <c r="CD13" s="39">
        <f t="shared" si="4"/>
        <v>914966</v>
      </c>
      <c r="CE13" s="39">
        <v>332127</v>
      </c>
      <c r="CF13" s="39">
        <v>350683</v>
      </c>
      <c r="CG13" s="39">
        <f t="shared" si="5"/>
        <v>682810</v>
      </c>
      <c r="CH13" s="39">
        <v>1100834</v>
      </c>
      <c r="CI13" s="39">
        <v>706730</v>
      </c>
      <c r="CJ13" s="39">
        <f t="shared" si="6"/>
        <v>1807564</v>
      </c>
      <c r="CK13" s="39">
        <v>755503</v>
      </c>
      <c r="CL13" s="39">
        <v>748063</v>
      </c>
      <c r="CM13" s="39">
        <f t="shared" si="7"/>
        <v>1503566</v>
      </c>
      <c r="CN13" s="39">
        <v>355490</v>
      </c>
      <c r="CO13" s="39">
        <v>1272001</v>
      </c>
      <c r="CP13" s="39">
        <f t="shared" si="8"/>
        <v>1627491</v>
      </c>
      <c r="CQ13" s="39">
        <v>1109860</v>
      </c>
      <c r="CR13" s="39">
        <v>2267545</v>
      </c>
      <c r="CS13" s="39">
        <f t="shared" si="9"/>
        <v>3377405</v>
      </c>
      <c r="CT13" s="39">
        <v>387341</v>
      </c>
      <c r="CU13" s="39">
        <v>265014</v>
      </c>
      <c r="CV13" s="39">
        <f t="shared" si="10"/>
        <v>652355</v>
      </c>
      <c r="CW13" s="39">
        <v>789438</v>
      </c>
      <c r="CX13" s="39">
        <v>1115032</v>
      </c>
      <c r="CY13" s="39">
        <f>SUM(CW13:CX13)</f>
        <v>1904470</v>
      </c>
      <c r="CZ13" s="39">
        <v>107682</v>
      </c>
      <c r="DA13" s="39">
        <v>466878</v>
      </c>
      <c r="DB13" s="39">
        <f>SUM(CZ13:DA13)</f>
        <v>574560</v>
      </c>
      <c r="DC13" s="39">
        <v>202865</v>
      </c>
      <c r="DD13" s="39">
        <v>570829</v>
      </c>
      <c r="DE13" s="39">
        <f t="shared" ref="DE13:DE23" si="44">SUM(DC13:DD13)</f>
        <v>773694</v>
      </c>
      <c r="DF13" s="39">
        <v>2181808</v>
      </c>
      <c r="DG13" s="39">
        <v>3372848</v>
      </c>
      <c r="DH13" s="39">
        <f t="shared" si="14"/>
        <v>5554656</v>
      </c>
      <c r="DI13" s="39">
        <v>120454</v>
      </c>
      <c r="DJ13" s="39">
        <v>347478</v>
      </c>
      <c r="DK13" s="39">
        <f>SUM(DI13:DJ13)</f>
        <v>467932</v>
      </c>
      <c r="DL13" s="39">
        <v>114828</v>
      </c>
      <c r="DM13" s="39">
        <v>29784</v>
      </c>
      <c r="DN13" s="39">
        <f>SUM(DL13:DM13)</f>
        <v>144612</v>
      </c>
      <c r="DO13" s="39">
        <v>111274</v>
      </c>
      <c r="DP13" s="39">
        <v>492102</v>
      </c>
      <c r="DQ13" s="39">
        <f>SUM(DO13:DP13)</f>
        <v>603376</v>
      </c>
      <c r="DR13" s="39">
        <v>528996</v>
      </c>
      <c r="DS13" s="39">
        <v>1428812</v>
      </c>
      <c r="DT13" s="39">
        <f t="shared" si="18"/>
        <v>1957808</v>
      </c>
      <c r="DU13" s="39">
        <v>1042217</v>
      </c>
      <c r="DV13" s="39">
        <v>1084572</v>
      </c>
      <c r="DW13" s="39">
        <f t="shared" si="19"/>
        <v>2126789</v>
      </c>
      <c r="DX13" s="39">
        <v>612893</v>
      </c>
      <c r="DY13" s="39">
        <v>379754</v>
      </c>
      <c r="DZ13" s="39">
        <f>SUM(DX13:DY13)</f>
        <v>992647</v>
      </c>
      <c r="EA13" s="39">
        <v>757329</v>
      </c>
      <c r="EB13" s="39">
        <v>407702</v>
      </c>
      <c r="EC13" s="39">
        <f t="shared" si="21"/>
        <v>1165031</v>
      </c>
      <c r="ED13" s="39">
        <v>884518</v>
      </c>
      <c r="EE13" s="39">
        <v>472417</v>
      </c>
      <c r="EF13" s="39">
        <f t="shared" si="22"/>
        <v>1356935</v>
      </c>
      <c r="EG13" s="39">
        <v>1260629</v>
      </c>
      <c r="EH13" s="39">
        <v>589379</v>
      </c>
      <c r="EI13" s="39">
        <f t="shared" si="23"/>
        <v>1850008</v>
      </c>
      <c r="EJ13" s="39">
        <v>640459</v>
      </c>
      <c r="EK13" s="39">
        <v>253179</v>
      </c>
      <c r="EL13" s="39">
        <f t="shared" si="24"/>
        <v>893638</v>
      </c>
      <c r="EM13" s="39">
        <v>210559</v>
      </c>
      <c r="EN13" s="39">
        <v>152129</v>
      </c>
      <c r="EO13" s="39">
        <f t="shared" si="25"/>
        <v>362688</v>
      </c>
      <c r="EP13" s="39">
        <v>133876</v>
      </c>
      <c r="EQ13" s="39">
        <v>107429</v>
      </c>
      <c r="ER13" s="39">
        <f t="shared" si="26"/>
        <v>241305</v>
      </c>
      <c r="ES13" s="39">
        <v>58578</v>
      </c>
      <c r="ET13" s="39">
        <v>36311</v>
      </c>
      <c r="EU13" s="39">
        <f t="shared" si="27"/>
        <v>94889</v>
      </c>
      <c r="EV13" s="39">
        <v>158723</v>
      </c>
      <c r="EW13" s="39">
        <v>112762</v>
      </c>
      <c r="EX13" s="39">
        <f t="shared" si="28"/>
        <v>271485</v>
      </c>
      <c r="EY13" s="39">
        <v>237406</v>
      </c>
      <c r="EZ13" s="39">
        <v>194755</v>
      </c>
      <c r="FA13" s="39">
        <f t="shared" si="29"/>
        <v>432161</v>
      </c>
      <c r="FB13" s="39">
        <v>113636</v>
      </c>
      <c r="FC13" s="39">
        <v>51216</v>
      </c>
      <c r="FD13" s="39">
        <f t="shared" si="30"/>
        <v>164852</v>
      </c>
      <c r="FE13" s="39">
        <v>127948</v>
      </c>
      <c r="FF13" s="39">
        <v>30930</v>
      </c>
      <c r="FG13" s="39">
        <f t="shared" si="31"/>
        <v>158878</v>
      </c>
      <c r="FH13" s="39">
        <v>107199</v>
      </c>
      <c r="FI13" s="39">
        <v>38615</v>
      </c>
      <c r="FJ13" s="39">
        <f t="shared" si="32"/>
        <v>145814</v>
      </c>
      <c r="FK13" s="39">
        <v>225463</v>
      </c>
      <c r="FL13" s="39">
        <v>161884</v>
      </c>
      <c r="FM13" s="39">
        <f t="shared" si="33"/>
        <v>387347</v>
      </c>
      <c r="FN13" s="39">
        <v>180301</v>
      </c>
      <c r="FO13" s="39">
        <v>126815</v>
      </c>
      <c r="FP13" s="39">
        <f t="shared" si="34"/>
        <v>307116</v>
      </c>
      <c r="FQ13" s="39">
        <v>46954</v>
      </c>
      <c r="FR13" s="39">
        <v>78447</v>
      </c>
      <c r="FS13" s="84">
        <f t="shared" si="35"/>
        <v>125401</v>
      </c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</row>
    <row r="14" spans="1:238" s="9" customFormat="1" ht="42" customHeight="1" x14ac:dyDescent="0.2">
      <c r="A14" s="21" t="s">
        <v>17</v>
      </c>
      <c r="B14" s="116">
        <v>0</v>
      </c>
      <c r="C14" s="116">
        <v>0</v>
      </c>
      <c r="D14" s="116">
        <f t="shared" si="36"/>
        <v>0</v>
      </c>
      <c r="E14" s="116">
        <v>0</v>
      </c>
      <c r="F14" s="116">
        <v>0</v>
      </c>
      <c r="G14" s="116">
        <f t="shared" si="37"/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f>K14+L14</f>
        <v>0</v>
      </c>
      <c r="N14" s="116">
        <v>0</v>
      </c>
      <c r="O14" s="116">
        <v>0</v>
      </c>
      <c r="P14" s="116">
        <f t="shared" si="38"/>
        <v>0</v>
      </c>
      <c r="Q14" s="116">
        <v>0</v>
      </c>
      <c r="R14" s="116">
        <v>0</v>
      </c>
      <c r="S14" s="116">
        <f t="shared" si="39"/>
        <v>0</v>
      </c>
      <c r="T14" s="116">
        <v>0</v>
      </c>
      <c r="U14" s="116">
        <v>0</v>
      </c>
      <c r="V14" s="116">
        <f t="shared" si="40"/>
        <v>0</v>
      </c>
      <c r="W14" s="116">
        <v>0</v>
      </c>
      <c r="X14" s="116">
        <v>0</v>
      </c>
      <c r="Y14" s="116">
        <f t="shared" si="41"/>
        <v>0</v>
      </c>
      <c r="Z14" s="116">
        <v>0</v>
      </c>
      <c r="AA14" s="116">
        <v>0</v>
      </c>
      <c r="AB14" s="116">
        <f t="shared" si="42"/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2">
        <v>0</v>
      </c>
      <c r="AS14" s="2">
        <v>0</v>
      </c>
      <c r="AT14" s="1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41">
        <v>0</v>
      </c>
      <c r="BQ14" s="41">
        <v>0</v>
      </c>
      <c r="BR14" s="39">
        <f t="shared" si="0"/>
        <v>0</v>
      </c>
      <c r="BS14" s="41">
        <v>0</v>
      </c>
      <c r="BT14" s="41">
        <v>0</v>
      </c>
      <c r="BU14" s="39">
        <f t="shared" si="1"/>
        <v>0</v>
      </c>
      <c r="BV14" s="41">
        <v>0</v>
      </c>
      <c r="BW14" s="41">
        <v>0</v>
      </c>
      <c r="BX14" s="39">
        <f t="shared" si="2"/>
        <v>0</v>
      </c>
      <c r="BY14" s="41">
        <v>0</v>
      </c>
      <c r="BZ14" s="41">
        <v>0</v>
      </c>
      <c r="CA14" s="39">
        <f t="shared" si="3"/>
        <v>0</v>
      </c>
      <c r="CB14" s="41">
        <v>0</v>
      </c>
      <c r="CC14" s="41">
        <v>0</v>
      </c>
      <c r="CD14" s="39">
        <f t="shared" si="4"/>
        <v>0</v>
      </c>
      <c r="CE14" s="41">
        <v>0</v>
      </c>
      <c r="CF14" s="41">
        <v>0</v>
      </c>
      <c r="CG14" s="39">
        <f t="shared" si="5"/>
        <v>0</v>
      </c>
      <c r="CH14" s="41">
        <v>0</v>
      </c>
      <c r="CI14" s="41">
        <v>0</v>
      </c>
      <c r="CJ14" s="39">
        <f t="shared" si="6"/>
        <v>0</v>
      </c>
      <c r="CK14" s="41">
        <v>0</v>
      </c>
      <c r="CL14" s="41">
        <v>0</v>
      </c>
      <c r="CM14" s="39">
        <f t="shared" si="7"/>
        <v>0</v>
      </c>
      <c r="CN14" s="41">
        <v>0</v>
      </c>
      <c r="CO14" s="41">
        <v>0</v>
      </c>
      <c r="CP14" s="39">
        <f t="shared" si="8"/>
        <v>0</v>
      </c>
      <c r="CQ14" s="41">
        <v>21155</v>
      </c>
      <c r="CR14" s="41">
        <v>0</v>
      </c>
      <c r="CS14" s="39">
        <f t="shared" si="9"/>
        <v>21155</v>
      </c>
      <c r="CT14" s="41">
        <v>50453</v>
      </c>
      <c r="CU14" s="41">
        <v>0</v>
      </c>
      <c r="CV14" s="39">
        <f t="shared" si="10"/>
        <v>50453</v>
      </c>
      <c r="CW14" s="41">
        <v>50315</v>
      </c>
      <c r="CX14" s="41">
        <v>0</v>
      </c>
      <c r="CY14" s="39">
        <f>SUM(CW14:CX14)</f>
        <v>50315</v>
      </c>
      <c r="CZ14" s="41">
        <v>66556</v>
      </c>
      <c r="DA14" s="41">
        <v>0</v>
      </c>
      <c r="DB14" s="39">
        <f>SUM(CZ14:DA14)</f>
        <v>66556</v>
      </c>
      <c r="DC14" s="41">
        <v>76302</v>
      </c>
      <c r="DD14" s="41">
        <v>0</v>
      </c>
      <c r="DE14" s="39">
        <f t="shared" si="44"/>
        <v>76302</v>
      </c>
      <c r="DF14" s="41">
        <v>216594</v>
      </c>
      <c r="DG14" s="41">
        <v>0</v>
      </c>
      <c r="DH14" s="39">
        <f t="shared" si="14"/>
        <v>216594</v>
      </c>
      <c r="DI14" s="41">
        <v>152118</v>
      </c>
      <c r="DJ14" s="41">
        <v>0</v>
      </c>
      <c r="DK14" s="39">
        <f>SUM(DI14:DJ14)</f>
        <v>152118</v>
      </c>
      <c r="DL14" s="41">
        <v>167550</v>
      </c>
      <c r="DM14" s="41">
        <v>0</v>
      </c>
      <c r="DN14" s="39">
        <f>SUM(DL14:DM14)</f>
        <v>167550</v>
      </c>
      <c r="DO14" s="41">
        <v>182197</v>
      </c>
      <c r="DP14" s="41">
        <v>0</v>
      </c>
      <c r="DQ14" s="39">
        <f>SUM(DO14:DP14)</f>
        <v>182197</v>
      </c>
      <c r="DR14" s="41">
        <v>191236</v>
      </c>
      <c r="DS14" s="41">
        <v>0</v>
      </c>
      <c r="DT14" s="39">
        <f t="shared" si="18"/>
        <v>191236</v>
      </c>
      <c r="DU14" s="41">
        <v>236606</v>
      </c>
      <c r="DV14" s="41">
        <v>0</v>
      </c>
      <c r="DW14" s="39">
        <f t="shared" si="19"/>
        <v>236606</v>
      </c>
      <c r="DX14" s="41">
        <v>217144</v>
      </c>
      <c r="DY14" s="41">
        <v>0</v>
      </c>
      <c r="DZ14" s="39">
        <f>SUM(DX14:DY14)</f>
        <v>217144</v>
      </c>
      <c r="EA14" s="41">
        <v>250232</v>
      </c>
      <c r="EB14" s="41">
        <v>0</v>
      </c>
      <c r="EC14" s="39">
        <f t="shared" si="21"/>
        <v>250232</v>
      </c>
      <c r="ED14" s="41">
        <v>252156</v>
      </c>
      <c r="EE14" s="41">
        <v>0</v>
      </c>
      <c r="EF14" s="39">
        <f t="shared" si="22"/>
        <v>252156</v>
      </c>
      <c r="EG14" s="41">
        <v>254773</v>
      </c>
      <c r="EH14" s="41">
        <v>0</v>
      </c>
      <c r="EI14" s="39">
        <f t="shared" si="23"/>
        <v>254773</v>
      </c>
      <c r="EJ14" s="41">
        <v>243590</v>
      </c>
      <c r="EK14" s="41">
        <v>0</v>
      </c>
      <c r="EL14" s="39">
        <f t="shared" si="24"/>
        <v>243590</v>
      </c>
      <c r="EM14" s="41">
        <v>231194</v>
      </c>
      <c r="EN14" s="41">
        <v>0</v>
      </c>
      <c r="EO14" s="39">
        <f t="shared" si="25"/>
        <v>231194</v>
      </c>
      <c r="EP14" s="41">
        <v>202189</v>
      </c>
      <c r="EQ14" s="41">
        <v>0</v>
      </c>
      <c r="ER14" s="39">
        <f t="shared" si="26"/>
        <v>202189</v>
      </c>
      <c r="ES14" s="41">
        <v>163432</v>
      </c>
      <c r="ET14" s="41">
        <v>0</v>
      </c>
      <c r="EU14" s="39">
        <f t="shared" si="27"/>
        <v>163432</v>
      </c>
      <c r="EV14" s="41">
        <v>143728</v>
      </c>
      <c r="EW14" s="41"/>
      <c r="EX14" s="39">
        <f t="shared" si="28"/>
        <v>143728</v>
      </c>
      <c r="EY14" s="41">
        <v>147465</v>
      </c>
      <c r="EZ14" s="41">
        <v>0</v>
      </c>
      <c r="FA14" s="39">
        <f t="shared" si="29"/>
        <v>147465</v>
      </c>
      <c r="FB14" s="41">
        <v>149461</v>
      </c>
      <c r="FC14" s="41">
        <v>22371</v>
      </c>
      <c r="FD14" s="39">
        <f t="shared" si="30"/>
        <v>171832</v>
      </c>
      <c r="FE14" s="41">
        <v>161705</v>
      </c>
      <c r="FF14" s="41">
        <v>30396</v>
      </c>
      <c r="FG14" s="39">
        <f t="shared" si="31"/>
        <v>192101</v>
      </c>
      <c r="FH14" s="41">
        <v>155324</v>
      </c>
      <c r="FI14" s="41">
        <v>32844</v>
      </c>
      <c r="FJ14" s="39">
        <f t="shared" si="32"/>
        <v>188168</v>
      </c>
      <c r="FK14" s="41">
        <v>145223</v>
      </c>
      <c r="FL14" s="41">
        <v>31731</v>
      </c>
      <c r="FM14" s="39">
        <f t="shared" si="33"/>
        <v>176954</v>
      </c>
      <c r="FN14" s="41">
        <v>136100</v>
      </c>
      <c r="FO14" s="41">
        <v>29090</v>
      </c>
      <c r="FP14" s="39">
        <f t="shared" si="34"/>
        <v>165190</v>
      </c>
      <c r="FQ14" s="41">
        <v>139015</v>
      </c>
      <c r="FR14" s="41">
        <v>31034</v>
      </c>
      <c r="FS14" s="84">
        <f t="shared" si="35"/>
        <v>170049</v>
      </c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</row>
    <row r="15" spans="1:238" s="5" customFormat="1" ht="42" customHeight="1" x14ac:dyDescent="0.2">
      <c r="A15" s="20" t="s">
        <v>18</v>
      </c>
      <c r="B15" s="131">
        <v>105136428</v>
      </c>
      <c r="C15" s="131">
        <v>8992855</v>
      </c>
      <c r="D15" s="131">
        <f t="shared" si="36"/>
        <v>114129283</v>
      </c>
      <c r="E15" s="131">
        <v>104042475</v>
      </c>
      <c r="F15" s="131">
        <v>9040367</v>
      </c>
      <c r="G15" s="131">
        <f t="shared" si="37"/>
        <v>113082842</v>
      </c>
      <c r="H15" s="131">
        <v>99196422</v>
      </c>
      <c r="I15" s="131">
        <v>8701541</v>
      </c>
      <c r="J15" s="131">
        <v>107897963</v>
      </c>
      <c r="K15" s="131">
        <v>97879155</v>
      </c>
      <c r="L15" s="131">
        <v>8655916</v>
      </c>
      <c r="M15" s="131">
        <v>106535071</v>
      </c>
      <c r="N15" s="131">
        <v>98668768</v>
      </c>
      <c r="O15" s="131">
        <v>8688277</v>
      </c>
      <c r="P15" s="131">
        <f t="shared" si="38"/>
        <v>107357045</v>
      </c>
      <c r="Q15" s="131">
        <v>97071779</v>
      </c>
      <c r="R15" s="131">
        <v>8653698</v>
      </c>
      <c r="S15" s="131">
        <f t="shared" si="39"/>
        <v>105725477</v>
      </c>
      <c r="T15" s="131">
        <v>94534706</v>
      </c>
      <c r="U15" s="131">
        <v>8676991</v>
      </c>
      <c r="V15" s="131">
        <f t="shared" si="40"/>
        <v>103211697</v>
      </c>
      <c r="W15" s="131">
        <v>93878552</v>
      </c>
      <c r="X15" s="131">
        <v>8647803</v>
      </c>
      <c r="Y15" s="131">
        <f t="shared" si="41"/>
        <v>102526355</v>
      </c>
      <c r="Z15" s="131">
        <v>97129028</v>
      </c>
      <c r="AA15" s="131">
        <v>9064504</v>
      </c>
      <c r="AB15" s="131">
        <f t="shared" si="42"/>
        <v>106193532</v>
      </c>
      <c r="AC15" s="131">
        <v>98514399</v>
      </c>
      <c r="AD15" s="131">
        <v>9297409</v>
      </c>
      <c r="AE15" s="131">
        <v>107811808</v>
      </c>
      <c r="AF15" s="131">
        <v>98669965</v>
      </c>
      <c r="AG15" s="131">
        <v>9589923</v>
      </c>
      <c r="AH15" s="131">
        <v>108259888</v>
      </c>
      <c r="AI15" s="131">
        <v>98411256</v>
      </c>
      <c r="AJ15" s="131">
        <v>9685267</v>
      </c>
      <c r="AK15" s="131">
        <v>108096523</v>
      </c>
      <c r="AL15" s="131">
        <v>101409299</v>
      </c>
      <c r="AM15" s="131">
        <v>10318878</v>
      </c>
      <c r="AN15" s="131">
        <v>111728177</v>
      </c>
      <c r="AO15" s="113">
        <v>99618600</v>
      </c>
      <c r="AP15" s="113">
        <v>10717423</v>
      </c>
      <c r="AQ15" s="113">
        <v>110336023</v>
      </c>
      <c r="AR15" s="1">
        <v>103893648</v>
      </c>
      <c r="AS15" s="1">
        <v>11293312</v>
      </c>
      <c r="AT15" s="1">
        <v>115186960</v>
      </c>
      <c r="AU15" s="1">
        <v>104308860</v>
      </c>
      <c r="AV15" s="1">
        <v>11264015</v>
      </c>
      <c r="AW15" s="1">
        <v>115572875</v>
      </c>
      <c r="AX15" s="1">
        <v>103147514</v>
      </c>
      <c r="AY15" s="1">
        <v>12084424</v>
      </c>
      <c r="AZ15" s="1">
        <v>115231938</v>
      </c>
      <c r="BA15" s="1">
        <v>103050073</v>
      </c>
      <c r="BB15" s="1">
        <v>11298109</v>
      </c>
      <c r="BC15" s="1">
        <v>114348182</v>
      </c>
      <c r="BD15" s="1">
        <v>85083829</v>
      </c>
      <c r="BE15" s="1">
        <v>27635517</v>
      </c>
      <c r="BF15" s="1">
        <v>112719346</v>
      </c>
      <c r="BG15" s="1">
        <v>72507593</v>
      </c>
      <c r="BH15" s="1">
        <v>41543862</v>
      </c>
      <c r="BI15" s="1">
        <v>114051455</v>
      </c>
      <c r="BJ15" s="1">
        <v>71846166</v>
      </c>
      <c r="BK15" s="1">
        <v>41682273</v>
      </c>
      <c r="BL15" s="1">
        <v>113528439</v>
      </c>
      <c r="BM15" s="1">
        <v>68531918</v>
      </c>
      <c r="BN15" s="1">
        <v>42019584</v>
      </c>
      <c r="BO15" s="1">
        <v>110551502</v>
      </c>
      <c r="BP15" s="39">
        <v>64513490</v>
      </c>
      <c r="BQ15" s="39">
        <v>44561451</v>
      </c>
      <c r="BR15" s="39">
        <f t="shared" si="0"/>
        <v>109074941</v>
      </c>
      <c r="BS15" s="39">
        <v>63951098</v>
      </c>
      <c r="BT15" s="39">
        <v>44834736</v>
      </c>
      <c r="BU15" s="39">
        <f t="shared" si="1"/>
        <v>108785834</v>
      </c>
      <c r="BV15" s="39">
        <v>61131516</v>
      </c>
      <c r="BW15" s="39">
        <v>42605138</v>
      </c>
      <c r="BX15" s="39">
        <f t="shared" si="2"/>
        <v>103736654</v>
      </c>
      <c r="BY15" s="39">
        <v>57749182</v>
      </c>
      <c r="BZ15" s="39">
        <v>40669481</v>
      </c>
      <c r="CA15" s="39">
        <f t="shared" si="3"/>
        <v>98418663</v>
      </c>
      <c r="CB15" s="39">
        <v>54835809</v>
      </c>
      <c r="CC15" s="39">
        <v>38207296</v>
      </c>
      <c r="CD15" s="39">
        <f t="shared" si="4"/>
        <v>93043105</v>
      </c>
      <c r="CE15" s="39">
        <v>53645265</v>
      </c>
      <c r="CF15" s="39">
        <v>35238890</v>
      </c>
      <c r="CG15" s="39">
        <f t="shared" si="5"/>
        <v>88884155</v>
      </c>
      <c r="CH15" s="39">
        <v>54942968</v>
      </c>
      <c r="CI15" s="39">
        <v>35253978</v>
      </c>
      <c r="CJ15" s="39">
        <f t="shared" si="6"/>
        <v>90196946</v>
      </c>
      <c r="CK15" s="39">
        <v>52148495</v>
      </c>
      <c r="CL15" s="39">
        <v>32946399</v>
      </c>
      <c r="CM15" s="39">
        <f t="shared" si="7"/>
        <v>85094894</v>
      </c>
      <c r="CN15" s="39">
        <v>45127365</v>
      </c>
      <c r="CO15" s="39">
        <v>29056926</v>
      </c>
      <c r="CP15" s="39">
        <f t="shared" si="8"/>
        <v>74184291</v>
      </c>
      <c r="CQ15" s="39">
        <v>40989765</v>
      </c>
      <c r="CR15" s="39">
        <v>26380700</v>
      </c>
      <c r="CS15" s="39">
        <f t="shared" si="9"/>
        <v>67370465</v>
      </c>
      <c r="CT15" s="39">
        <v>36588756</v>
      </c>
      <c r="CU15" s="39">
        <v>25256934</v>
      </c>
      <c r="CV15" s="39">
        <f t="shared" si="10"/>
        <v>61845690</v>
      </c>
      <c r="CW15" s="39">
        <v>33562002</v>
      </c>
      <c r="CX15" s="39">
        <v>23258898</v>
      </c>
      <c r="CY15" s="39">
        <f>SUM(CW15:CX15)</f>
        <v>56820900</v>
      </c>
      <c r="CZ15" s="39">
        <v>32039657</v>
      </c>
      <c r="DA15" s="39">
        <v>22859004</v>
      </c>
      <c r="DB15" s="39">
        <f>SUM(CZ15:DA15)</f>
        <v>54898661</v>
      </c>
      <c r="DC15" s="39">
        <v>31713416</v>
      </c>
      <c r="DD15" s="39">
        <v>22390585</v>
      </c>
      <c r="DE15" s="39">
        <f t="shared" si="44"/>
        <v>54104001</v>
      </c>
      <c r="DF15" s="39">
        <v>28458571</v>
      </c>
      <c r="DG15" s="39">
        <v>23418977</v>
      </c>
      <c r="DH15" s="39">
        <f t="shared" si="14"/>
        <v>51877548</v>
      </c>
      <c r="DI15" s="39">
        <v>26389823</v>
      </c>
      <c r="DJ15" s="39">
        <v>23404808</v>
      </c>
      <c r="DK15" s="39">
        <f>SUM(DI15:DJ15)</f>
        <v>49794631</v>
      </c>
      <c r="DL15" s="39">
        <v>24423521</v>
      </c>
      <c r="DM15" s="39">
        <v>23284282</v>
      </c>
      <c r="DN15" s="39">
        <f>SUM(DL15:DM15)</f>
        <v>47707803</v>
      </c>
      <c r="DO15" s="39">
        <v>21372209</v>
      </c>
      <c r="DP15" s="39">
        <v>19539611</v>
      </c>
      <c r="DQ15" s="39">
        <f>SUM(DO15:DP15)</f>
        <v>40911820</v>
      </c>
      <c r="DR15" s="39">
        <v>18077085</v>
      </c>
      <c r="DS15" s="39">
        <v>17694944</v>
      </c>
      <c r="DT15" s="39">
        <f t="shared" si="18"/>
        <v>35772029</v>
      </c>
      <c r="DU15" s="39">
        <v>15512506</v>
      </c>
      <c r="DV15" s="39">
        <v>15961814</v>
      </c>
      <c r="DW15" s="39">
        <f t="shared" si="19"/>
        <v>31474320</v>
      </c>
      <c r="DX15" s="39">
        <v>13673053</v>
      </c>
      <c r="DY15" s="39">
        <v>14167361</v>
      </c>
      <c r="DZ15" s="39">
        <f>SUM(DX15:DY15)</f>
        <v>27840414</v>
      </c>
      <c r="EA15" s="39">
        <v>10814113</v>
      </c>
      <c r="EB15" s="39">
        <v>11933100</v>
      </c>
      <c r="EC15" s="39">
        <f t="shared" si="21"/>
        <v>22747213</v>
      </c>
      <c r="ED15" s="39">
        <v>8941030</v>
      </c>
      <c r="EE15" s="39">
        <v>9742108</v>
      </c>
      <c r="EF15" s="39">
        <f t="shared" si="22"/>
        <v>18683138</v>
      </c>
      <c r="EG15" s="39">
        <v>6720267</v>
      </c>
      <c r="EH15" s="39">
        <v>7337438</v>
      </c>
      <c r="EI15" s="39">
        <f t="shared" si="23"/>
        <v>14057705</v>
      </c>
      <c r="EJ15" s="39">
        <v>5644377</v>
      </c>
      <c r="EK15" s="39">
        <v>6049904</v>
      </c>
      <c r="EL15" s="39">
        <f t="shared" si="24"/>
        <v>11694281</v>
      </c>
      <c r="EM15" s="39">
        <v>4330411</v>
      </c>
      <c r="EN15" s="39">
        <v>4869887</v>
      </c>
      <c r="EO15" s="39">
        <f t="shared" si="25"/>
        <v>9200298</v>
      </c>
      <c r="EP15" s="39">
        <v>3643405</v>
      </c>
      <c r="EQ15" s="39">
        <v>4035613</v>
      </c>
      <c r="ER15" s="39">
        <f t="shared" si="26"/>
        <v>7679018</v>
      </c>
      <c r="ES15" s="39">
        <v>2904176</v>
      </c>
      <c r="ET15" s="39">
        <v>3159916</v>
      </c>
      <c r="EU15" s="39">
        <f t="shared" si="27"/>
        <v>6064092</v>
      </c>
      <c r="EV15" s="39">
        <v>2411561</v>
      </c>
      <c r="EW15" s="39">
        <v>2447043</v>
      </c>
      <c r="EX15" s="39">
        <f t="shared" si="28"/>
        <v>4858604</v>
      </c>
      <c r="EY15" s="39">
        <v>1705583</v>
      </c>
      <c r="EZ15" s="39">
        <v>1850599</v>
      </c>
      <c r="FA15" s="39">
        <f t="shared" si="29"/>
        <v>3556182</v>
      </c>
      <c r="FB15" s="39">
        <v>1345022</v>
      </c>
      <c r="FC15" s="39">
        <v>1463433</v>
      </c>
      <c r="FD15" s="39">
        <f t="shared" si="30"/>
        <v>2808455</v>
      </c>
      <c r="FE15" s="39">
        <v>1132947</v>
      </c>
      <c r="FF15" s="39">
        <v>1209074</v>
      </c>
      <c r="FG15" s="39">
        <f t="shared" si="31"/>
        <v>2342021</v>
      </c>
      <c r="FH15" s="39">
        <v>958310</v>
      </c>
      <c r="FI15" s="39">
        <v>1013864</v>
      </c>
      <c r="FJ15" s="39">
        <f t="shared" si="32"/>
        <v>1972174</v>
      </c>
      <c r="FK15" s="39">
        <v>781731</v>
      </c>
      <c r="FL15" s="39">
        <v>846635</v>
      </c>
      <c r="FM15" s="39">
        <f t="shared" si="33"/>
        <v>1628366</v>
      </c>
      <c r="FN15" s="39">
        <v>651814</v>
      </c>
      <c r="FO15" s="39">
        <v>724742</v>
      </c>
      <c r="FP15" s="39">
        <f t="shared" si="34"/>
        <v>1376556</v>
      </c>
      <c r="FQ15" s="39">
        <v>538537</v>
      </c>
      <c r="FR15" s="39">
        <v>573392</v>
      </c>
      <c r="FS15" s="84">
        <f t="shared" si="35"/>
        <v>1111929</v>
      </c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</row>
    <row r="16" spans="1:238" s="5" customFormat="1" ht="42" customHeight="1" x14ac:dyDescent="0.2">
      <c r="A16" s="20" t="s">
        <v>19</v>
      </c>
      <c r="B16" s="131">
        <v>49812105</v>
      </c>
      <c r="C16" s="131">
        <v>12732760</v>
      </c>
      <c r="D16" s="131">
        <f t="shared" si="36"/>
        <v>62544865</v>
      </c>
      <c r="E16" s="131">
        <v>49977077</v>
      </c>
      <c r="F16" s="131">
        <v>13647859</v>
      </c>
      <c r="G16" s="131">
        <f t="shared" si="37"/>
        <v>63624936</v>
      </c>
      <c r="H16" s="131">
        <v>26553271</v>
      </c>
      <c r="I16" s="131">
        <v>7817640</v>
      </c>
      <c r="J16" s="131">
        <v>34370911</v>
      </c>
      <c r="K16" s="131">
        <v>19197811</v>
      </c>
      <c r="L16" s="131">
        <v>5296009</v>
      </c>
      <c r="M16" s="131">
        <v>24493820</v>
      </c>
      <c r="N16" s="131">
        <v>25685312</v>
      </c>
      <c r="O16" s="131">
        <v>8652311</v>
      </c>
      <c r="P16" s="131">
        <f t="shared" si="38"/>
        <v>34337623</v>
      </c>
      <c r="Q16" s="131">
        <v>24163395</v>
      </c>
      <c r="R16" s="131">
        <v>6182378</v>
      </c>
      <c r="S16" s="131">
        <f t="shared" si="39"/>
        <v>30345773</v>
      </c>
      <c r="T16" s="131">
        <v>26286132</v>
      </c>
      <c r="U16" s="131">
        <v>4702599</v>
      </c>
      <c r="V16" s="131">
        <f t="shared" si="40"/>
        <v>30988731</v>
      </c>
      <c r="W16" s="131">
        <v>32722222</v>
      </c>
      <c r="X16" s="131">
        <v>3626051</v>
      </c>
      <c r="Y16" s="131">
        <f t="shared" si="41"/>
        <v>36348273</v>
      </c>
      <c r="Z16" s="131">
        <v>34914178</v>
      </c>
      <c r="AA16" s="131">
        <v>3676596</v>
      </c>
      <c r="AB16" s="131">
        <f t="shared" si="42"/>
        <v>38590774</v>
      </c>
      <c r="AC16" s="131">
        <v>44596038</v>
      </c>
      <c r="AD16" s="131">
        <v>4651896</v>
      </c>
      <c r="AE16" s="131">
        <v>49247934</v>
      </c>
      <c r="AF16" s="131">
        <v>57043933</v>
      </c>
      <c r="AG16" s="131">
        <v>9765025</v>
      </c>
      <c r="AH16" s="131">
        <v>66808958</v>
      </c>
      <c r="AI16" s="131">
        <v>40833816</v>
      </c>
      <c r="AJ16" s="131">
        <v>6639822</v>
      </c>
      <c r="AK16" s="131">
        <v>47473638</v>
      </c>
      <c r="AL16" s="131">
        <v>34899782</v>
      </c>
      <c r="AM16" s="131">
        <v>5057996</v>
      </c>
      <c r="AN16" s="131">
        <v>39957778</v>
      </c>
      <c r="AO16" s="113">
        <v>19068130</v>
      </c>
      <c r="AP16" s="113">
        <v>3129506</v>
      </c>
      <c r="AQ16" s="113">
        <v>22197636</v>
      </c>
      <c r="AR16" s="1">
        <v>21663519</v>
      </c>
      <c r="AS16" s="1">
        <v>3730621</v>
      </c>
      <c r="AT16" s="1">
        <v>25394140</v>
      </c>
      <c r="AU16" s="1">
        <v>17634150</v>
      </c>
      <c r="AV16" s="1">
        <v>4254769</v>
      </c>
      <c r="AW16" s="1">
        <v>21888919</v>
      </c>
      <c r="AX16" s="1">
        <v>21692840</v>
      </c>
      <c r="AY16" s="1">
        <v>3920021</v>
      </c>
      <c r="AZ16" s="1">
        <v>25612861</v>
      </c>
      <c r="BA16" s="1">
        <v>16966909</v>
      </c>
      <c r="BB16" s="1">
        <v>4075810</v>
      </c>
      <c r="BC16" s="1">
        <v>21042719</v>
      </c>
      <c r="BD16" s="1">
        <v>12106120</v>
      </c>
      <c r="BE16" s="1">
        <v>9343773</v>
      </c>
      <c r="BF16" s="1">
        <v>21449893</v>
      </c>
      <c r="BG16" s="1">
        <v>11997163</v>
      </c>
      <c r="BH16" s="1">
        <v>9656383</v>
      </c>
      <c r="BI16" s="1">
        <v>21653546</v>
      </c>
      <c r="BJ16" s="1">
        <v>7802128</v>
      </c>
      <c r="BK16" s="1">
        <v>9122198</v>
      </c>
      <c r="BL16" s="1">
        <v>16924326</v>
      </c>
      <c r="BM16" s="1">
        <v>8936112</v>
      </c>
      <c r="BN16" s="1">
        <v>14728484</v>
      </c>
      <c r="BO16" s="1">
        <v>23664596</v>
      </c>
      <c r="BP16" s="39">
        <v>12431773</v>
      </c>
      <c r="BQ16" s="39">
        <v>14597808</v>
      </c>
      <c r="BR16" s="39">
        <f t="shared" si="0"/>
        <v>27029581</v>
      </c>
      <c r="BS16" s="39">
        <v>21918159</v>
      </c>
      <c r="BT16" s="39">
        <v>21565245</v>
      </c>
      <c r="BU16" s="39">
        <f t="shared" si="1"/>
        <v>43483404</v>
      </c>
      <c r="BV16" s="39">
        <v>10669494</v>
      </c>
      <c r="BW16" s="39">
        <v>12730479</v>
      </c>
      <c r="BX16" s="39">
        <f t="shared" si="2"/>
        <v>23399973</v>
      </c>
      <c r="BY16" s="39">
        <v>8822971</v>
      </c>
      <c r="BZ16" s="39">
        <v>16738854</v>
      </c>
      <c r="CA16" s="39">
        <f t="shared" si="3"/>
        <v>25561825</v>
      </c>
      <c r="CB16" s="39">
        <v>10278644</v>
      </c>
      <c r="CC16" s="39">
        <v>19318699</v>
      </c>
      <c r="CD16" s="39">
        <f t="shared" si="4"/>
        <v>29597343</v>
      </c>
      <c r="CE16" s="39">
        <v>14721480</v>
      </c>
      <c r="CF16" s="39">
        <v>18306264</v>
      </c>
      <c r="CG16" s="39">
        <f t="shared" si="5"/>
        <v>33027744</v>
      </c>
      <c r="CH16" s="39">
        <v>13374451</v>
      </c>
      <c r="CI16" s="39">
        <v>20482328</v>
      </c>
      <c r="CJ16" s="39">
        <f t="shared" si="6"/>
        <v>33856779</v>
      </c>
      <c r="CK16" s="39">
        <v>21234822</v>
      </c>
      <c r="CL16" s="39">
        <v>25496903</v>
      </c>
      <c r="CM16" s="39">
        <f t="shared" si="7"/>
        <v>46731725</v>
      </c>
      <c r="CN16" s="39">
        <v>20401293</v>
      </c>
      <c r="CO16" s="39">
        <v>31166706</v>
      </c>
      <c r="CP16" s="39">
        <f t="shared" si="8"/>
        <v>51567999</v>
      </c>
      <c r="CQ16" s="39">
        <v>21397171</v>
      </c>
      <c r="CR16" s="39">
        <v>31083384</v>
      </c>
      <c r="CS16" s="39">
        <f t="shared" si="9"/>
        <v>52480555</v>
      </c>
      <c r="CT16" s="39">
        <v>24234036</v>
      </c>
      <c r="CU16" s="39">
        <v>34545447</v>
      </c>
      <c r="CV16" s="39">
        <f t="shared" si="10"/>
        <v>58779483</v>
      </c>
      <c r="CW16" s="39">
        <v>26085845</v>
      </c>
      <c r="CX16" s="39">
        <v>30915141</v>
      </c>
      <c r="CY16" s="39">
        <f>SUM(CW16:CX16)</f>
        <v>57000986</v>
      </c>
      <c r="CZ16" s="39">
        <v>13785865</v>
      </c>
      <c r="DA16" s="39">
        <v>19590868</v>
      </c>
      <c r="DB16" s="39">
        <f>SUM(CZ16:DA16)</f>
        <v>33376733</v>
      </c>
      <c r="DC16" s="39">
        <v>11557555</v>
      </c>
      <c r="DD16" s="39">
        <v>11030712</v>
      </c>
      <c r="DE16" s="39">
        <f t="shared" si="44"/>
        <v>22588267</v>
      </c>
      <c r="DF16" s="39">
        <v>7527802</v>
      </c>
      <c r="DG16" s="39">
        <v>7309078</v>
      </c>
      <c r="DH16" s="39">
        <f t="shared" si="14"/>
        <v>14836880</v>
      </c>
      <c r="DI16" s="39">
        <v>7473028</v>
      </c>
      <c r="DJ16" s="39">
        <v>8055797</v>
      </c>
      <c r="DK16" s="39">
        <f>SUM(DI16:DJ16)</f>
        <v>15528825</v>
      </c>
      <c r="DL16" s="39">
        <v>5501489</v>
      </c>
      <c r="DM16" s="39">
        <v>8876595</v>
      </c>
      <c r="DN16" s="39">
        <f>SUM(DL16:DM16)</f>
        <v>14378084</v>
      </c>
      <c r="DO16" s="39">
        <v>7004597</v>
      </c>
      <c r="DP16" s="39">
        <v>7969673</v>
      </c>
      <c r="DQ16" s="39">
        <f>SUM(DO16:DP16)</f>
        <v>14974270</v>
      </c>
      <c r="DR16" s="39">
        <v>6019185</v>
      </c>
      <c r="DS16" s="39">
        <v>6879206</v>
      </c>
      <c r="DT16" s="39">
        <f t="shared" si="18"/>
        <v>12898391</v>
      </c>
      <c r="DU16" s="39">
        <v>4576914</v>
      </c>
      <c r="DV16" s="39">
        <v>8522603</v>
      </c>
      <c r="DW16" s="39">
        <f t="shared" si="19"/>
        <v>13099517</v>
      </c>
      <c r="DX16" s="39">
        <v>3777513</v>
      </c>
      <c r="DY16" s="39">
        <v>7654785</v>
      </c>
      <c r="DZ16" s="39">
        <f>SUM(DX16:DY16)</f>
        <v>11432298</v>
      </c>
      <c r="EA16" s="39">
        <v>4470360</v>
      </c>
      <c r="EB16" s="39">
        <v>6932883</v>
      </c>
      <c r="EC16" s="39">
        <f t="shared" si="21"/>
        <v>11403243</v>
      </c>
      <c r="ED16" s="39">
        <v>3275966</v>
      </c>
      <c r="EE16" s="39">
        <v>4654549</v>
      </c>
      <c r="EF16" s="39">
        <f t="shared" si="22"/>
        <v>7930515</v>
      </c>
      <c r="EG16" s="39">
        <v>3442676</v>
      </c>
      <c r="EH16" s="39">
        <v>4706568</v>
      </c>
      <c r="EI16" s="39">
        <f t="shared" si="23"/>
        <v>8149244</v>
      </c>
      <c r="EJ16" s="39">
        <v>3496720</v>
      </c>
      <c r="EK16" s="39">
        <v>5414522</v>
      </c>
      <c r="EL16" s="39">
        <f t="shared" si="24"/>
        <v>8911242</v>
      </c>
      <c r="EM16" s="39">
        <v>2049238</v>
      </c>
      <c r="EN16" s="39">
        <v>4381994</v>
      </c>
      <c r="EO16" s="39">
        <f t="shared" si="25"/>
        <v>6431232</v>
      </c>
      <c r="EP16" s="39">
        <v>2163896</v>
      </c>
      <c r="EQ16" s="39">
        <v>2785430</v>
      </c>
      <c r="ER16" s="39">
        <f t="shared" si="26"/>
        <v>4949326</v>
      </c>
      <c r="ES16" s="39">
        <v>2198372</v>
      </c>
      <c r="ET16" s="39">
        <v>2544892</v>
      </c>
      <c r="EU16" s="39">
        <f t="shared" si="27"/>
        <v>4743264</v>
      </c>
      <c r="EV16" s="39">
        <v>609350</v>
      </c>
      <c r="EW16" s="39">
        <v>1144283</v>
      </c>
      <c r="EX16" s="39">
        <f t="shared" si="28"/>
        <v>1753633</v>
      </c>
      <c r="EY16" s="39">
        <v>445668</v>
      </c>
      <c r="EZ16" s="39">
        <v>630970</v>
      </c>
      <c r="FA16" s="39">
        <f t="shared" si="29"/>
        <v>1076638</v>
      </c>
      <c r="FB16" s="39">
        <v>968375</v>
      </c>
      <c r="FC16" s="39">
        <v>543708</v>
      </c>
      <c r="FD16" s="39">
        <f t="shared" si="30"/>
        <v>1512083</v>
      </c>
      <c r="FE16" s="39">
        <v>346409</v>
      </c>
      <c r="FF16" s="39">
        <v>586170</v>
      </c>
      <c r="FG16" s="39">
        <f t="shared" si="31"/>
        <v>932579</v>
      </c>
      <c r="FH16" s="39">
        <v>294970</v>
      </c>
      <c r="FI16" s="39">
        <v>432823</v>
      </c>
      <c r="FJ16" s="39">
        <f t="shared" si="32"/>
        <v>727793</v>
      </c>
      <c r="FK16" s="39">
        <v>449106</v>
      </c>
      <c r="FL16" s="39">
        <v>234868</v>
      </c>
      <c r="FM16" s="39">
        <f t="shared" si="33"/>
        <v>683974</v>
      </c>
      <c r="FN16" s="39">
        <v>157218</v>
      </c>
      <c r="FO16" s="39">
        <v>315989</v>
      </c>
      <c r="FP16" s="39">
        <f t="shared" si="34"/>
        <v>473207</v>
      </c>
      <c r="FQ16" s="39">
        <v>93005</v>
      </c>
      <c r="FR16" s="39">
        <v>155363</v>
      </c>
      <c r="FS16" s="84">
        <f t="shared" si="35"/>
        <v>248368</v>
      </c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</row>
    <row r="17" spans="1:238" s="5" customFormat="1" ht="42" customHeight="1" x14ac:dyDescent="0.2">
      <c r="A17" s="20" t="s">
        <v>20</v>
      </c>
      <c r="B17" s="131">
        <v>3948612</v>
      </c>
      <c r="C17" s="131">
        <v>1216140</v>
      </c>
      <c r="D17" s="131">
        <f t="shared" si="36"/>
        <v>5164752</v>
      </c>
      <c r="E17" s="131">
        <v>4500632</v>
      </c>
      <c r="F17" s="131">
        <v>877868</v>
      </c>
      <c r="G17" s="131">
        <f t="shared" si="37"/>
        <v>5378500</v>
      </c>
      <c r="H17" s="131">
        <v>4567829</v>
      </c>
      <c r="I17" s="131">
        <v>822558</v>
      </c>
      <c r="J17" s="131">
        <v>5390387</v>
      </c>
      <c r="K17" s="131">
        <v>2818921</v>
      </c>
      <c r="L17" s="131">
        <v>1087432</v>
      </c>
      <c r="M17" s="131">
        <v>3906353</v>
      </c>
      <c r="N17" s="131">
        <v>2876202</v>
      </c>
      <c r="O17" s="131">
        <v>293506</v>
      </c>
      <c r="P17" s="131">
        <f t="shared" si="38"/>
        <v>3169708</v>
      </c>
      <c r="Q17" s="131">
        <v>3464326</v>
      </c>
      <c r="R17" s="131">
        <v>246601</v>
      </c>
      <c r="S17" s="131">
        <f t="shared" si="39"/>
        <v>3710927</v>
      </c>
      <c r="T17" s="131">
        <v>3660523</v>
      </c>
      <c r="U17" s="131">
        <v>384145</v>
      </c>
      <c r="V17" s="131">
        <f t="shared" si="40"/>
        <v>4044668</v>
      </c>
      <c r="W17" s="131">
        <v>2375474</v>
      </c>
      <c r="X17" s="131">
        <v>433447</v>
      </c>
      <c r="Y17" s="131">
        <f t="shared" si="41"/>
        <v>2808921</v>
      </c>
      <c r="Z17" s="131">
        <v>1288234</v>
      </c>
      <c r="AA17" s="131">
        <v>253876</v>
      </c>
      <c r="AB17" s="131">
        <f t="shared" si="42"/>
        <v>1542110</v>
      </c>
      <c r="AC17" s="131">
        <v>1772461</v>
      </c>
      <c r="AD17" s="131">
        <v>291563</v>
      </c>
      <c r="AE17" s="131">
        <v>2064024</v>
      </c>
      <c r="AF17" s="131">
        <v>1755863</v>
      </c>
      <c r="AG17" s="131">
        <v>187457</v>
      </c>
      <c r="AH17" s="131">
        <v>1943320</v>
      </c>
      <c r="AI17" s="131">
        <v>1613253</v>
      </c>
      <c r="AJ17" s="131">
        <v>232364</v>
      </c>
      <c r="AK17" s="131">
        <v>1845617</v>
      </c>
      <c r="AL17" s="131">
        <v>1733241</v>
      </c>
      <c r="AM17" s="131">
        <v>235661</v>
      </c>
      <c r="AN17" s="131">
        <v>1968902</v>
      </c>
      <c r="AO17" s="113">
        <v>1699826</v>
      </c>
      <c r="AP17" s="113">
        <v>155742</v>
      </c>
      <c r="AQ17" s="113">
        <v>1855568</v>
      </c>
      <c r="AR17" s="1">
        <v>1767292</v>
      </c>
      <c r="AS17" s="1">
        <v>182482</v>
      </c>
      <c r="AT17" s="1">
        <v>1949774</v>
      </c>
      <c r="AU17" s="1">
        <v>1498818</v>
      </c>
      <c r="AV17" s="1">
        <v>137684</v>
      </c>
      <c r="AW17" s="1">
        <v>1636502</v>
      </c>
      <c r="AX17" s="1">
        <v>1699635</v>
      </c>
      <c r="AY17" s="1">
        <v>151353</v>
      </c>
      <c r="AZ17" s="1">
        <v>1850988</v>
      </c>
      <c r="BA17" s="1">
        <v>1329166</v>
      </c>
      <c r="BB17" s="1">
        <v>1462974</v>
      </c>
      <c r="BC17" s="1">
        <v>2792140</v>
      </c>
      <c r="BD17" s="1">
        <v>1737852</v>
      </c>
      <c r="BE17" s="1">
        <v>991339</v>
      </c>
      <c r="BF17" s="1">
        <v>2729191</v>
      </c>
      <c r="BG17" s="1">
        <v>1954606</v>
      </c>
      <c r="BH17" s="1">
        <v>1153417</v>
      </c>
      <c r="BI17" s="1">
        <v>3108023</v>
      </c>
      <c r="BJ17" s="1">
        <v>1752383</v>
      </c>
      <c r="BK17" s="1">
        <v>1275921</v>
      </c>
      <c r="BL17" s="1">
        <v>3028304</v>
      </c>
      <c r="BM17" s="1">
        <v>1697828</v>
      </c>
      <c r="BN17" s="1">
        <v>2004737</v>
      </c>
      <c r="BO17" s="1">
        <v>3702565</v>
      </c>
      <c r="BP17" s="39">
        <v>1602337</v>
      </c>
      <c r="BQ17" s="39">
        <v>1915996</v>
      </c>
      <c r="BR17" s="39">
        <f t="shared" si="0"/>
        <v>3518333</v>
      </c>
      <c r="BS17" s="39">
        <v>5431957</v>
      </c>
      <c r="BT17" s="39">
        <v>3641068</v>
      </c>
      <c r="BU17" s="39">
        <f t="shared" si="1"/>
        <v>9073025</v>
      </c>
      <c r="BV17" s="39">
        <v>5176871</v>
      </c>
      <c r="BW17" s="39">
        <v>3995012</v>
      </c>
      <c r="BX17" s="39">
        <f t="shared" si="2"/>
        <v>9171883</v>
      </c>
      <c r="BY17" s="39">
        <v>4883868</v>
      </c>
      <c r="BZ17" s="39">
        <v>4113604</v>
      </c>
      <c r="CA17" s="39">
        <f t="shared" si="3"/>
        <v>8997472</v>
      </c>
      <c r="CB17" s="39">
        <v>1725121</v>
      </c>
      <c r="CC17" s="39">
        <v>2050058</v>
      </c>
      <c r="CD17" s="39">
        <f t="shared" si="4"/>
        <v>3775179</v>
      </c>
      <c r="CE17" s="39">
        <v>1865694</v>
      </c>
      <c r="CF17" s="39">
        <v>2741184</v>
      </c>
      <c r="CG17" s="39">
        <f t="shared" si="5"/>
        <v>4606878</v>
      </c>
      <c r="CH17" s="39">
        <v>1713848</v>
      </c>
      <c r="CI17" s="39">
        <v>2765710</v>
      </c>
      <c r="CJ17" s="39">
        <f t="shared" si="6"/>
        <v>4479558</v>
      </c>
      <c r="CK17" s="39">
        <v>1233745</v>
      </c>
      <c r="CL17" s="39">
        <v>2110742</v>
      </c>
      <c r="CM17" s="39">
        <f t="shared" si="7"/>
        <v>3344487</v>
      </c>
      <c r="CN17" s="39">
        <v>1579600</v>
      </c>
      <c r="CO17" s="39">
        <v>2646672</v>
      </c>
      <c r="CP17" s="39">
        <f t="shared" si="8"/>
        <v>4226272</v>
      </c>
      <c r="CQ17" s="39">
        <v>1589054</v>
      </c>
      <c r="CR17" s="39">
        <v>2575777</v>
      </c>
      <c r="CS17" s="39">
        <f t="shared" si="9"/>
        <v>4164831</v>
      </c>
      <c r="CT17" s="39">
        <v>2198436</v>
      </c>
      <c r="CU17" s="39">
        <v>2016485</v>
      </c>
      <c r="CV17" s="39">
        <f t="shared" si="10"/>
        <v>4214921</v>
      </c>
      <c r="CW17" s="39">
        <v>6751168</v>
      </c>
      <c r="CX17" s="39">
        <v>1988914</v>
      </c>
      <c r="CY17" s="39">
        <f>SUM(CW17:CX17)</f>
        <v>8740082</v>
      </c>
      <c r="CZ17" s="39">
        <v>4947041</v>
      </c>
      <c r="DA17" s="39">
        <v>1936413</v>
      </c>
      <c r="DB17" s="39">
        <f>SUM(CZ17:DA17)</f>
        <v>6883454</v>
      </c>
      <c r="DC17" s="39">
        <v>6399898</v>
      </c>
      <c r="DD17" s="39">
        <v>1945734</v>
      </c>
      <c r="DE17" s="39">
        <f t="shared" si="44"/>
        <v>8345632</v>
      </c>
      <c r="DF17" s="39">
        <v>5827541</v>
      </c>
      <c r="DG17" s="39">
        <v>3079539</v>
      </c>
      <c r="DH17" s="39">
        <f t="shared" si="14"/>
        <v>8907080</v>
      </c>
      <c r="DI17" s="39">
        <v>6320969</v>
      </c>
      <c r="DJ17" s="39">
        <v>3083207</v>
      </c>
      <c r="DK17" s="39">
        <f>SUM(DI17:DJ17)</f>
        <v>9404176</v>
      </c>
      <c r="DL17" s="39">
        <v>6638241</v>
      </c>
      <c r="DM17" s="39">
        <v>2525797</v>
      </c>
      <c r="DN17" s="39">
        <f>SUM(DL17:DM17)</f>
        <v>9164038</v>
      </c>
      <c r="DO17" s="39">
        <v>5734341</v>
      </c>
      <c r="DP17" s="39">
        <v>2070365</v>
      </c>
      <c r="DQ17" s="39">
        <f>SUM(DO17:DP17)</f>
        <v>7804706</v>
      </c>
      <c r="DR17" s="39">
        <v>3410423</v>
      </c>
      <c r="DS17" s="39">
        <v>1947194</v>
      </c>
      <c r="DT17" s="39">
        <f t="shared" si="18"/>
        <v>5357617</v>
      </c>
      <c r="DU17" s="39">
        <v>2698415</v>
      </c>
      <c r="DV17" s="39">
        <v>1428751</v>
      </c>
      <c r="DW17" s="39">
        <f t="shared" si="19"/>
        <v>4127166</v>
      </c>
      <c r="DX17" s="39">
        <v>3742985</v>
      </c>
      <c r="DY17" s="39">
        <v>1236501</v>
      </c>
      <c r="DZ17" s="39">
        <f>SUM(DX17:DY17)</f>
        <v>4979486</v>
      </c>
      <c r="EA17" s="39">
        <v>3890981</v>
      </c>
      <c r="EB17" s="39">
        <v>1002385</v>
      </c>
      <c r="EC17" s="39">
        <f t="shared" si="21"/>
        <v>4893366</v>
      </c>
      <c r="ED17" s="39">
        <v>2169963</v>
      </c>
      <c r="EE17" s="39">
        <v>838286</v>
      </c>
      <c r="EF17" s="39">
        <f t="shared" si="22"/>
        <v>3008249</v>
      </c>
      <c r="EG17" s="39">
        <v>1688649</v>
      </c>
      <c r="EH17" s="39">
        <v>658976</v>
      </c>
      <c r="EI17" s="39">
        <f t="shared" si="23"/>
        <v>2347625</v>
      </c>
      <c r="EJ17" s="39">
        <v>1491646</v>
      </c>
      <c r="EK17" s="39">
        <v>964606</v>
      </c>
      <c r="EL17" s="39">
        <f t="shared" si="24"/>
        <v>2456252</v>
      </c>
      <c r="EM17" s="39">
        <v>1299320</v>
      </c>
      <c r="EN17" s="39">
        <v>658682</v>
      </c>
      <c r="EO17" s="39">
        <f t="shared" si="25"/>
        <v>1958002</v>
      </c>
      <c r="EP17" s="39">
        <v>1214626</v>
      </c>
      <c r="EQ17" s="39">
        <v>649523</v>
      </c>
      <c r="ER17" s="39">
        <f t="shared" si="26"/>
        <v>1864149</v>
      </c>
      <c r="ES17" s="39">
        <v>1060681</v>
      </c>
      <c r="ET17" s="39">
        <v>570365</v>
      </c>
      <c r="EU17" s="39">
        <f t="shared" si="27"/>
        <v>1631046</v>
      </c>
      <c r="EV17" s="39">
        <v>829599</v>
      </c>
      <c r="EW17" s="39">
        <v>365842</v>
      </c>
      <c r="EX17" s="39">
        <f t="shared" si="28"/>
        <v>1195441</v>
      </c>
      <c r="EY17" s="39">
        <v>748386</v>
      </c>
      <c r="EZ17" s="39">
        <v>381259</v>
      </c>
      <c r="FA17" s="39">
        <f t="shared" si="29"/>
        <v>1129645</v>
      </c>
      <c r="FB17" s="39">
        <v>595020</v>
      </c>
      <c r="FC17" s="39">
        <v>332637</v>
      </c>
      <c r="FD17" s="39">
        <f t="shared" si="30"/>
        <v>927657</v>
      </c>
      <c r="FE17" s="39">
        <v>145531</v>
      </c>
      <c r="FF17" s="39">
        <v>64664</v>
      </c>
      <c r="FG17" s="39">
        <f t="shared" si="31"/>
        <v>210195</v>
      </c>
      <c r="FH17" s="39">
        <v>57085</v>
      </c>
      <c r="FI17" s="39">
        <v>30609</v>
      </c>
      <c r="FJ17" s="39">
        <f t="shared" si="32"/>
        <v>87694</v>
      </c>
      <c r="FK17" s="39">
        <v>49138</v>
      </c>
      <c r="FL17" s="39">
        <v>22669</v>
      </c>
      <c r="FM17" s="39">
        <f t="shared" si="33"/>
        <v>71807</v>
      </c>
      <c r="FN17" s="39">
        <v>60701</v>
      </c>
      <c r="FO17" s="39">
        <v>20994</v>
      </c>
      <c r="FP17" s="39">
        <f t="shared" si="34"/>
        <v>81695</v>
      </c>
      <c r="FQ17" s="39">
        <v>39721</v>
      </c>
      <c r="FR17" s="39">
        <v>22110</v>
      </c>
      <c r="FS17" s="84">
        <f t="shared" si="35"/>
        <v>61831</v>
      </c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</row>
    <row r="18" spans="1:238" s="5" customFormat="1" ht="42" customHeight="1" x14ac:dyDescent="0.2">
      <c r="A18" s="20" t="s">
        <v>21</v>
      </c>
      <c r="B18" s="131">
        <v>1915431</v>
      </c>
      <c r="C18" s="131">
        <v>154126</v>
      </c>
      <c r="D18" s="131">
        <f t="shared" si="36"/>
        <v>2069557</v>
      </c>
      <c r="E18" s="131">
        <v>3375655</v>
      </c>
      <c r="F18" s="131">
        <v>128593</v>
      </c>
      <c r="G18" s="131">
        <f t="shared" si="37"/>
        <v>3504248</v>
      </c>
      <c r="H18" s="131">
        <v>7160076</v>
      </c>
      <c r="I18" s="131">
        <v>125010</v>
      </c>
      <c r="J18" s="131">
        <v>7285086</v>
      </c>
      <c r="K18" s="131">
        <v>1851104</v>
      </c>
      <c r="L18" s="131">
        <v>122250</v>
      </c>
      <c r="M18" s="131">
        <v>1973354</v>
      </c>
      <c r="N18" s="131">
        <v>3061522</v>
      </c>
      <c r="O18" s="131">
        <v>113902</v>
      </c>
      <c r="P18" s="131">
        <f t="shared" si="38"/>
        <v>3175424</v>
      </c>
      <c r="Q18" s="131">
        <v>1880253</v>
      </c>
      <c r="R18" s="131">
        <v>106536</v>
      </c>
      <c r="S18" s="131">
        <f t="shared" si="39"/>
        <v>1986789</v>
      </c>
      <c r="T18" s="131">
        <v>2469514</v>
      </c>
      <c r="U18" s="131">
        <v>109668</v>
      </c>
      <c r="V18" s="131">
        <f t="shared" si="40"/>
        <v>2579182</v>
      </c>
      <c r="W18" s="131">
        <v>3681511</v>
      </c>
      <c r="X18" s="131">
        <v>112967</v>
      </c>
      <c r="Y18" s="131">
        <f t="shared" si="41"/>
        <v>3794478</v>
      </c>
      <c r="Z18" s="131">
        <v>2868121</v>
      </c>
      <c r="AA18" s="131">
        <v>122411</v>
      </c>
      <c r="AB18" s="131">
        <f t="shared" si="42"/>
        <v>2990532</v>
      </c>
      <c r="AC18" s="131">
        <v>4630716</v>
      </c>
      <c r="AD18" s="131">
        <v>122029</v>
      </c>
      <c r="AE18" s="131">
        <v>4752745</v>
      </c>
      <c r="AF18" s="131">
        <v>4929964</v>
      </c>
      <c r="AG18" s="131">
        <v>159359</v>
      </c>
      <c r="AH18" s="131">
        <v>5089323</v>
      </c>
      <c r="AI18" s="131">
        <v>6288904</v>
      </c>
      <c r="AJ18" s="131">
        <v>228214</v>
      </c>
      <c r="AK18" s="131">
        <v>6517118</v>
      </c>
      <c r="AL18" s="131">
        <v>10659953</v>
      </c>
      <c r="AM18" s="131">
        <v>304409</v>
      </c>
      <c r="AN18" s="131">
        <v>10964362</v>
      </c>
      <c r="AO18" s="113">
        <v>13590793</v>
      </c>
      <c r="AP18" s="113">
        <v>324339</v>
      </c>
      <c r="AQ18" s="113">
        <v>13915132</v>
      </c>
      <c r="AR18" s="1">
        <v>17286591</v>
      </c>
      <c r="AS18" s="1">
        <v>339074</v>
      </c>
      <c r="AT18" s="1">
        <v>17625665</v>
      </c>
      <c r="AU18" s="1">
        <v>14168085</v>
      </c>
      <c r="AV18" s="1">
        <v>181719</v>
      </c>
      <c r="AW18" s="1">
        <v>14349804</v>
      </c>
      <c r="AX18" s="1">
        <v>8093102</v>
      </c>
      <c r="AY18" s="1">
        <v>216248</v>
      </c>
      <c r="AZ18" s="1">
        <v>8309350</v>
      </c>
      <c r="BA18" s="1">
        <v>8073416</v>
      </c>
      <c r="BB18" s="1">
        <v>229402</v>
      </c>
      <c r="BC18" s="1">
        <v>8302818</v>
      </c>
      <c r="BD18" s="1">
        <v>8803352</v>
      </c>
      <c r="BE18" s="1">
        <v>1186806</v>
      </c>
      <c r="BF18" s="1">
        <v>9990158</v>
      </c>
      <c r="BG18" s="1">
        <v>5579908</v>
      </c>
      <c r="BH18" s="1">
        <v>791621</v>
      </c>
      <c r="BI18" s="1">
        <v>6371529</v>
      </c>
      <c r="BJ18" s="1">
        <v>6459292</v>
      </c>
      <c r="BK18" s="1">
        <v>758189</v>
      </c>
      <c r="BL18" s="1">
        <v>7217481</v>
      </c>
      <c r="BM18" s="1">
        <v>7831803</v>
      </c>
      <c r="BN18" s="1">
        <v>856250</v>
      </c>
      <c r="BO18" s="1">
        <v>8688053</v>
      </c>
      <c r="BP18" s="39">
        <v>7769766</v>
      </c>
      <c r="BQ18" s="39">
        <v>853693</v>
      </c>
      <c r="BR18" s="39">
        <f t="shared" si="0"/>
        <v>8623459</v>
      </c>
      <c r="BS18" s="39">
        <v>6183307</v>
      </c>
      <c r="BT18" s="39">
        <v>1005875</v>
      </c>
      <c r="BU18" s="39">
        <f t="shared" si="1"/>
        <v>7189182</v>
      </c>
      <c r="BV18" s="39">
        <v>6542266</v>
      </c>
      <c r="BW18" s="39">
        <v>1352416</v>
      </c>
      <c r="BX18" s="39">
        <f t="shared" si="2"/>
        <v>7894682</v>
      </c>
      <c r="BY18" s="39">
        <v>6393118</v>
      </c>
      <c r="BZ18" s="39">
        <v>1634660</v>
      </c>
      <c r="CA18" s="39">
        <f t="shared" si="3"/>
        <v>8027778</v>
      </c>
      <c r="CB18" s="39">
        <v>6504761</v>
      </c>
      <c r="CC18" s="39">
        <v>1468017</v>
      </c>
      <c r="CD18" s="39">
        <f t="shared" si="4"/>
        <v>7972778</v>
      </c>
      <c r="CE18" s="39">
        <v>6552290</v>
      </c>
      <c r="CF18" s="39">
        <v>1416647</v>
      </c>
      <c r="CG18" s="39">
        <f t="shared" si="5"/>
        <v>7968937</v>
      </c>
      <c r="CH18" s="39">
        <v>6085299</v>
      </c>
      <c r="CI18" s="39">
        <v>1138770</v>
      </c>
      <c r="CJ18" s="39">
        <f t="shared" si="6"/>
        <v>7224069</v>
      </c>
      <c r="CK18" s="39">
        <v>5741254</v>
      </c>
      <c r="CL18" s="39">
        <v>1101194</v>
      </c>
      <c r="CM18" s="39">
        <f t="shared" si="7"/>
        <v>6842448</v>
      </c>
      <c r="CN18" s="39">
        <v>5793916</v>
      </c>
      <c r="CO18" s="39">
        <v>1338049</v>
      </c>
      <c r="CP18" s="39">
        <f t="shared" si="8"/>
        <v>7131965</v>
      </c>
      <c r="CQ18" s="39">
        <v>5784191</v>
      </c>
      <c r="CR18" s="39">
        <v>1069187</v>
      </c>
      <c r="CS18" s="39">
        <f t="shared" si="9"/>
        <v>6853378</v>
      </c>
      <c r="CT18" s="39">
        <v>5282784</v>
      </c>
      <c r="CU18" s="39">
        <v>910639</v>
      </c>
      <c r="CV18" s="39">
        <f t="shared" si="10"/>
        <v>6193423</v>
      </c>
      <c r="CW18" s="72"/>
      <c r="CX18" s="70"/>
      <c r="CY18" s="70"/>
      <c r="CZ18" s="71"/>
      <c r="DA18" s="71"/>
      <c r="DB18" s="71"/>
      <c r="DC18" s="71"/>
      <c r="DD18" s="71"/>
      <c r="DE18" s="71"/>
      <c r="DF18" s="70"/>
      <c r="DG18" s="70"/>
      <c r="DH18" s="70"/>
      <c r="DI18" s="71"/>
      <c r="DJ18" s="71"/>
      <c r="DK18" s="71"/>
      <c r="DL18" s="71"/>
      <c r="DM18" s="71"/>
      <c r="DN18" s="71"/>
      <c r="DO18" s="71"/>
      <c r="DP18" s="71"/>
      <c r="DQ18" s="71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39">
        <v>311679</v>
      </c>
      <c r="FF18" s="39">
        <v>231530</v>
      </c>
      <c r="FG18" s="39">
        <f t="shared" si="31"/>
        <v>543209</v>
      </c>
      <c r="FH18" s="39">
        <v>261167</v>
      </c>
      <c r="FI18" s="39">
        <v>232219</v>
      </c>
      <c r="FJ18" s="39">
        <f>SUM(FH18:FI18)</f>
        <v>493386</v>
      </c>
      <c r="FK18" s="39">
        <v>230082</v>
      </c>
      <c r="FL18" s="39">
        <v>214189</v>
      </c>
      <c r="FM18" s="39">
        <f>SUM(FK18:FL18)</f>
        <v>444271</v>
      </c>
      <c r="FN18" s="39">
        <v>188470</v>
      </c>
      <c r="FO18" s="39">
        <v>231038</v>
      </c>
      <c r="FP18" s="39">
        <f>SUM(FN18:FO18)</f>
        <v>419508</v>
      </c>
      <c r="FQ18" s="39">
        <v>185967</v>
      </c>
      <c r="FR18" s="39">
        <v>191623</v>
      </c>
      <c r="FS18" s="84">
        <f>SUM(FQ18:FR18)</f>
        <v>377590</v>
      </c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</row>
    <row r="19" spans="1:238" s="5" customFormat="1" ht="42" customHeight="1" x14ac:dyDescent="0.2">
      <c r="A19" s="20" t="s">
        <v>22</v>
      </c>
      <c r="B19" s="131">
        <v>90733026</v>
      </c>
      <c r="C19" s="131">
        <v>12549885</v>
      </c>
      <c r="D19" s="131">
        <f t="shared" si="36"/>
        <v>103282911</v>
      </c>
      <c r="E19" s="131">
        <v>89459957</v>
      </c>
      <c r="F19" s="131">
        <v>13046399</v>
      </c>
      <c r="G19" s="131">
        <f t="shared" si="37"/>
        <v>102506356</v>
      </c>
      <c r="H19" s="131">
        <v>88155597</v>
      </c>
      <c r="I19" s="131">
        <v>13049394</v>
      </c>
      <c r="J19" s="131">
        <v>101204991</v>
      </c>
      <c r="K19" s="131">
        <v>108824705</v>
      </c>
      <c r="L19" s="131">
        <v>14715769</v>
      </c>
      <c r="M19" s="131">
        <v>123540474</v>
      </c>
      <c r="N19" s="131">
        <v>111676913</v>
      </c>
      <c r="O19" s="131">
        <v>15259409</v>
      </c>
      <c r="P19" s="131">
        <f t="shared" si="38"/>
        <v>126936322</v>
      </c>
      <c r="Q19" s="131">
        <v>108637993</v>
      </c>
      <c r="R19" s="131">
        <v>15335157</v>
      </c>
      <c r="S19" s="131">
        <f t="shared" si="39"/>
        <v>123973150</v>
      </c>
      <c r="T19" s="131">
        <v>116142806</v>
      </c>
      <c r="U19" s="131">
        <v>15395919</v>
      </c>
      <c r="V19" s="131">
        <f t="shared" si="40"/>
        <v>131538725</v>
      </c>
      <c r="W19" s="131">
        <v>114885742</v>
      </c>
      <c r="X19" s="131">
        <v>15815321</v>
      </c>
      <c r="Y19" s="131">
        <f t="shared" si="41"/>
        <v>130701063</v>
      </c>
      <c r="Z19" s="131">
        <v>114024555</v>
      </c>
      <c r="AA19" s="131">
        <v>14988762</v>
      </c>
      <c r="AB19" s="131">
        <f t="shared" si="42"/>
        <v>129013317</v>
      </c>
      <c r="AC19" s="131">
        <v>113597713</v>
      </c>
      <c r="AD19" s="131">
        <v>14705197</v>
      </c>
      <c r="AE19" s="131">
        <v>128302910</v>
      </c>
      <c r="AF19" s="131">
        <v>113804047</v>
      </c>
      <c r="AG19" s="131">
        <v>13931994</v>
      </c>
      <c r="AH19" s="131">
        <v>127736041</v>
      </c>
      <c r="AI19" s="131">
        <v>116212449</v>
      </c>
      <c r="AJ19" s="131">
        <v>15189098</v>
      </c>
      <c r="AK19" s="131">
        <v>131401547</v>
      </c>
      <c r="AL19" s="131">
        <v>103915412</v>
      </c>
      <c r="AM19" s="131">
        <v>13566995</v>
      </c>
      <c r="AN19" s="131">
        <v>117482407</v>
      </c>
      <c r="AO19" s="113">
        <v>98101863</v>
      </c>
      <c r="AP19" s="113">
        <v>12898341</v>
      </c>
      <c r="AQ19" s="113">
        <v>111000204</v>
      </c>
      <c r="AR19" s="1">
        <v>96721300</v>
      </c>
      <c r="AS19" s="1">
        <v>13015858</v>
      </c>
      <c r="AT19" s="1">
        <v>109737158</v>
      </c>
      <c r="AU19" s="1">
        <v>93707812</v>
      </c>
      <c r="AV19" s="1">
        <v>12106822</v>
      </c>
      <c r="AW19" s="1">
        <v>105814634</v>
      </c>
      <c r="AX19" s="1">
        <v>91524319</v>
      </c>
      <c r="AY19" s="1">
        <v>12046148</v>
      </c>
      <c r="AZ19" s="1">
        <v>103570467</v>
      </c>
      <c r="BA19" s="1">
        <v>92910942</v>
      </c>
      <c r="BB19" s="1">
        <v>11914435</v>
      </c>
      <c r="BC19" s="1">
        <v>104825377</v>
      </c>
      <c r="BD19" s="1">
        <v>73531468</v>
      </c>
      <c r="BE19" s="1">
        <v>29312199</v>
      </c>
      <c r="BF19" s="1">
        <v>102843667</v>
      </c>
      <c r="BG19" s="1">
        <v>58258669</v>
      </c>
      <c r="BH19" s="1">
        <v>41926627</v>
      </c>
      <c r="BI19" s="1">
        <v>100185296</v>
      </c>
      <c r="BJ19" s="1">
        <v>54826193</v>
      </c>
      <c r="BK19" s="1">
        <v>39342043</v>
      </c>
      <c r="BL19" s="1">
        <v>94168236</v>
      </c>
      <c r="BM19" s="1">
        <v>53918304</v>
      </c>
      <c r="BN19" s="1">
        <v>38102383</v>
      </c>
      <c r="BO19" s="1">
        <v>92020687</v>
      </c>
      <c r="BP19" s="39">
        <v>48742367</v>
      </c>
      <c r="BQ19" s="39">
        <v>37996741</v>
      </c>
      <c r="BR19" s="39">
        <f t="shared" si="0"/>
        <v>86739108</v>
      </c>
      <c r="BS19" s="39">
        <v>41627398</v>
      </c>
      <c r="BT19" s="39">
        <v>32363009</v>
      </c>
      <c r="BU19" s="39">
        <f t="shared" si="1"/>
        <v>73990407</v>
      </c>
      <c r="BV19" s="39">
        <v>40218692</v>
      </c>
      <c r="BW19" s="39">
        <v>30441281</v>
      </c>
      <c r="BX19" s="39">
        <f t="shared" si="2"/>
        <v>70659973</v>
      </c>
      <c r="BY19" s="39">
        <v>40111733</v>
      </c>
      <c r="BZ19" s="39">
        <v>27737880</v>
      </c>
      <c r="CA19" s="39">
        <f t="shared" si="3"/>
        <v>67849613</v>
      </c>
      <c r="CB19" s="39">
        <v>38724418</v>
      </c>
      <c r="CC19" s="39">
        <v>28158472</v>
      </c>
      <c r="CD19" s="39">
        <f t="shared" si="4"/>
        <v>66882890</v>
      </c>
      <c r="CE19" s="39">
        <v>37606971</v>
      </c>
      <c r="CF19" s="39">
        <v>26644842</v>
      </c>
      <c r="CG19" s="39">
        <f t="shared" si="5"/>
        <v>64251813</v>
      </c>
      <c r="CH19" s="39">
        <v>33458885</v>
      </c>
      <c r="CI19" s="39">
        <v>24544862</v>
      </c>
      <c r="CJ19" s="39">
        <f t="shared" si="6"/>
        <v>58003747</v>
      </c>
      <c r="CK19" s="39">
        <v>31084308</v>
      </c>
      <c r="CL19" s="39">
        <v>21778517</v>
      </c>
      <c r="CM19" s="39">
        <f t="shared" si="7"/>
        <v>52862825</v>
      </c>
      <c r="CN19" s="39">
        <v>30015261</v>
      </c>
      <c r="CO19" s="39">
        <v>24144402</v>
      </c>
      <c r="CP19" s="39">
        <f t="shared" si="8"/>
        <v>54159663</v>
      </c>
      <c r="CQ19" s="39">
        <v>27313014</v>
      </c>
      <c r="CR19" s="39">
        <v>20621200</v>
      </c>
      <c r="CS19" s="39">
        <f t="shared" si="9"/>
        <v>47934214</v>
      </c>
      <c r="CT19" s="39">
        <v>22095297</v>
      </c>
      <c r="CU19" s="39">
        <v>13679291</v>
      </c>
      <c r="CV19" s="39">
        <f t="shared" si="10"/>
        <v>35774588</v>
      </c>
      <c r="CW19" s="39">
        <v>20924770</v>
      </c>
      <c r="CX19" s="39">
        <v>13360265</v>
      </c>
      <c r="CY19" s="39">
        <f>SUM(CW19:CX19)</f>
        <v>34285035</v>
      </c>
      <c r="CZ19" s="39">
        <v>18548597</v>
      </c>
      <c r="DA19" s="39">
        <v>12682199</v>
      </c>
      <c r="DB19" s="39">
        <f t="shared" ref="DB19:DB24" si="45">SUM(CZ19:DA19)</f>
        <v>31230796</v>
      </c>
      <c r="DC19" s="39">
        <v>16629414</v>
      </c>
      <c r="DD19" s="39">
        <v>11102776</v>
      </c>
      <c r="DE19" s="39">
        <f t="shared" si="44"/>
        <v>27732190</v>
      </c>
      <c r="DF19" s="39">
        <v>13984741</v>
      </c>
      <c r="DG19" s="39">
        <v>10678400</v>
      </c>
      <c r="DH19" s="39">
        <f t="shared" si="14"/>
        <v>24663141</v>
      </c>
      <c r="DI19" s="39">
        <v>13381621</v>
      </c>
      <c r="DJ19" s="39">
        <v>9336158</v>
      </c>
      <c r="DK19" s="39">
        <f t="shared" ref="DK19:DK24" si="46">SUM(DI19:DJ19)</f>
        <v>22717779</v>
      </c>
      <c r="DL19" s="39">
        <v>10956502</v>
      </c>
      <c r="DM19" s="39">
        <v>8448831</v>
      </c>
      <c r="DN19" s="39">
        <f>SUM(DL19:DM19)</f>
        <v>19405333</v>
      </c>
      <c r="DO19" s="39">
        <v>10095178</v>
      </c>
      <c r="DP19" s="39">
        <v>7565709</v>
      </c>
      <c r="DQ19" s="39">
        <f t="shared" ref="DQ19:DQ24" si="47">SUM(DO19:DP19)</f>
        <v>17660887</v>
      </c>
      <c r="DR19" s="39">
        <v>8000683</v>
      </c>
      <c r="DS19" s="39">
        <v>5828161</v>
      </c>
      <c r="DT19" s="39">
        <f t="shared" si="18"/>
        <v>13828844</v>
      </c>
      <c r="DU19" s="39">
        <v>7584743</v>
      </c>
      <c r="DV19" s="39">
        <v>5213827</v>
      </c>
      <c r="DW19" s="39">
        <f t="shared" si="19"/>
        <v>12798570</v>
      </c>
      <c r="DX19" s="39">
        <v>7208196</v>
      </c>
      <c r="DY19" s="39">
        <v>3390561</v>
      </c>
      <c r="DZ19" s="39">
        <f t="shared" ref="DZ19:DZ24" si="48">SUM(DX19:DY19)</f>
        <v>10598757</v>
      </c>
      <c r="EA19" s="39">
        <v>5201147</v>
      </c>
      <c r="EB19" s="39">
        <v>3159963</v>
      </c>
      <c r="EC19" s="39">
        <f t="shared" si="21"/>
        <v>8361110</v>
      </c>
      <c r="ED19" s="39">
        <v>4315512</v>
      </c>
      <c r="EE19" s="39">
        <v>3071550</v>
      </c>
      <c r="EF19" s="39">
        <f t="shared" si="22"/>
        <v>7387062</v>
      </c>
      <c r="EG19" s="39">
        <v>2895623</v>
      </c>
      <c r="EH19" s="39">
        <v>2973216</v>
      </c>
      <c r="EI19" s="39">
        <f t="shared" si="23"/>
        <v>5868839</v>
      </c>
      <c r="EJ19" s="39">
        <v>2876209</v>
      </c>
      <c r="EK19" s="39">
        <v>1579375</v>
      </c>
      <c r="EL19" s="39">
        <f t="shared" si="24"/>
        <v>4455584</v>
      </c>
      <c r="EM19" s="39">
        <v>2166874</v>
      </c>
      <c r="EN19" s="39">
        <v>1466398</v>
      </c>
      <c r="EO19" s="39">
        <f t="shared" si="25"/>
        <v>3633272</v>
      </c>
      <c r="EP19" s="39">
        <v>2495005</v>
      </c>
      <c r="EQ19" s="39">
        <v>1279974</v>
      </c>
      <c r="ER19" s="39">
        <f t="shared" si="26"/>
        <v>3774979</v>
      </c>
      <c r="ES19" s="39">
        <v>2693384</v>
      </c>
      <c r="ET19" s="39">
        <v>1006162</v>
      </c>
      <c r="EU19" s="39">
        <f t="shared" si="27"/>
        <v>3699546</v>
      </c>
      <c r="EV19" s="39">
        <v>1280374</v>
      </c>
      <c r="EW19" s="39">
        <v>849901</v>
      </c>
      <c r="EX19" s="39">
        <f t="shared" si="28"/>
        <v>2130275</v>
      </c>
      <c r="EY19" s="42">
        <v>1202345</v>
      </c>
      <c r="EZ19" s="42">
        <v>654319</v>
      </c>
      <c r="FA19" s="42">
        <f t="shared" si="29"/>
        <v>1856664</v>
      </c>
      <c r="FB19" s="42">
        <v>881662</v>
      </c>
      <c r="FC19" s="42">
        <v>425637</v>
      </c>
      <c r="FD19" s="42">
        <f t="shared" si="30"/>
        <v>1307299</v>
      </c>
      <c r="FE19" s="39">
        <v>638794</v>
      </c>
      <c r="FF19" s="39">
        <v>314595</v>
      </c>
      <c r="FG19" s="39">
        <f t="shared" si="31"/>
        <v>953389</v>
      </c>
      <c r="FH19" s="39">
        <v>251257</v>
      </c>
      <c r="FI19" s="39">
        <v>169671</v>
      </c>
      <c r="FJ19" s="39">
        <f t="shared" si="32"/>
        <v>420928</v>
      </c>
      <c r="FK19" s="39">
        <v>297819</v>
      </c>
      <c r="FL19" s="39">
        <v>228607</v>
      </c>
      <c r="FM19" s="39">
        <f t="shared" si="33"/>
        <v>526426</v>
      </c>
      <c r="FN19" s="39">
        <v>294174</v>
      </c>
      <c r="FO19" s="39">
        <v>779289</v>
      </c>
      <c r="FP19" s="39">
        <f t="shared" si="34"/>
        <v>1073463</v>
      </c>
      <c r="FQ19" s="39">
        <v>176012</v>
      </c>
      <c r="FR19" s="39">
        <v>284584</v>
      </c>
      <c r="FS19" s="84">
        <f t="shared" si="35"/>
        <v>460596</v>
      </c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</row>
    <row r="20" spans="1:238" s="5" customFormat="1" ht="42" customHeight="1" thickBot="1" x14ac:dyDescent="0.25">
      <c r="A20" s="22" t="s">
        <v>23</v>
      </c>
      <c r="B20" s="117">
        <v>0</v>
      </c>
      <c r="C20" s="117">
        <v>0</v>
      </c>
      <c r="D20" s="117">
        <f t="shared" si="36"/>
        <v>0</v>
      </c>
      <c r="E20" s="117">
        <v>0</v>
      </c>
      <c r="F20" s="117">
        <v>0</v>
      </c>
      <c r="G20" s="117">
        <f t="shared" si="37"/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f>K20+L20</f>
        <v>0</v>
      </c>
      <c r="N20" s="117">
        <v>0</v>
      </c>
      <c r="O20" s="117">
        <v>0</v>
      </c>
      <c r="P20" s="117">
        <f t="shared" si="38"/>
        <v>0</v>
      </c>
      <c r="Q20" s="117">
        <v>0</v>
      </c>
      <c r="R20" s="117">
        <v>0</v>
      </c>
      <c r="S20" s="117">
        <f t="shared" si="39"/>
        <v>0</v>
      </c>
      <c r="T20" s="117">
        <v>0</v>
      </c>
      <c r="U20" s="117">
        <v>0</v>
      </c>
      <c r="V20" s="117">
        <f t="shared" si="40"/>
        <v>0</v>
      </c>
      <c r="W20" s="117">
        <v>0</v>
      </c>
      <c r="X20" s="117">
        <v>0</v>
      </c>
      <c r="Y20" s="117">
        <f t="shared" si="41"/>
        <v>0</v>
      </c>
      <c r="Z20" s="117">
        <v>0</v>
      </c>
      <c r="AA20" s="117">
        <v>0</v>
      </c>
      <c r="AB20" s="117">
        <f t="shared" si="42"/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23">
        <v>0</v>
      </c>
      <c r="AS20" s="23">
        <v>0</v>
      </c>
      <c r="AT20" s="23">
        <v>0</v>
      </c>
      <c r="AU20" s="23">
        <v>0</v>
      </c>
      <c r="AV20" s="23">
        <v>0</v>
      </c>
      <c r="AW20" s="23">
        <v>0</v>
      </c>
      <c r="AX20" s="23">
        <v>0</v>
      </c>
      <c r="AY20" s="23">
        <v>0</v>
      </c>
      <c r="AZ20" s="23">
        <v>0</v>
      </c>
      <c r="BA20" s="23">
        <v>0</v>
      </c>
      <c r="BB20" s="23">
        <v>0</v>
      </c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  <c r="BI20" s="23">
        <v>0</v>
      </c>
      <c r="BJ20" s="73">
        <v>0</v>
      </c>
      <c r="BK20" s="73">
        <v>0</v>
      </c>
      <c r="BL20" s="73">
        <v>0</v>
      </c>
      <c r="BM20" s="73"/>
      <c r="BN20" s="73"/>
      <c r="BO20" s="73"/>
      <c r="BP20" s="42">
        <v>0</v>
      </c>
      <c r="BQ20" s="42">
        <v>0</v>
      </c>
      <c r="BR20" s="42">
        <f t="shared" si="0"/>
        <v>0</v>
      </c>
      <c r="BS20" s="42">
        <v>0</v>
      </c>
      <c r="BT20" s="42">
        <v>0</v>
      </c>
      <c r="BU20" s="42">
        <f t="shared" si="1"/>
        <v>0</v>
      </c>
      <c r="BV20" s="42"/>
      <c r="BW20" s="42"/>
      <c r="BX20" s="42"/>
      <c r="BY20" s="42">
        <v>0</v>
      </c>
      <c r="BZ20" s="42">
        <v>0</v>
      </c>
      <c r="CA20" s="42">
        <f t="shared" si="3"/>
        <v>0</v>
      </c>
      <c r="CB20" s="42"/>
      <c r="CC20" s="42"/>
      <c r="CD20" s="42">
        <f t="shared" si="4"/>
        <v>0</v>
      </c>
      <c r="CE20" s="42">
        <v>0</v>
      </c>
      <c r="CF20" s="42">
        <v>0</v>
      </c>
      <c r="CG20" s="42">
        <f t="shared" si="5"/>
        <v>0</v>
      </c>
      <c r="CH20" s="42">
        <v>0</v>
      </c>
      <c r="CI20" s="42">
        <v>0</v>
      </c>
      <c r="CJ20" s="42">
        <f t="shared" si="6"/>
        <v>0</v>
      </c>
      <c r="CK20" s="42">
        <v>0</v>
      </c>
      <c r="CL20" s="42">
        <v>0</v>
      </c>
      <c r="CM20" s="42">
        <f t="shared" si="7"/>
        <v>0</v>
      </c>
      <c r="CN20" s="42">
        <v>0</v>
      </c>
      <c r="CO20" s="42">
        <v>0</v>
      </c>
      <c r="CP20" s="42">
        <f t="shared" si="8"/>
        <v>0</v>
      </c>
      <c r="CQ20" s="42">
        <v>0</v>
      </c>
      <c r="CR20" s="42">
        <v>0</v>
      </c>
      <c r="CS20" s="42">
        <f t="shared" si="9"/>
        <v>0</v>
      </c>
      <c r="CT20" s="42">
        <v>0</v>
      </c>
      <c r="CU20" s="42">
        <v>0</v>
      </c>
      <c r="CV20" s="42">
        <f t="shared" si="10"/>
        <v>0</v>
      </c>
      <c r="CW20" s="42">
        <v>0</v>
      </c>
      <c r="CX20" s="42">
        <v>0</v>
      </c>
      <c r="CY20" s="42">
        <f>SUM(CW20:CX20)</f>
        <v>0</v>
      </c>
      <c r="CZ20" s="42">
        <v>0</v>
      </c>
      <c r="DA20" s="42">
        <v>0</v>
      </c>
      <c r="DB20" s="42">
        <f t="shared" si="45"/>
        <v>0</v>
      </c>
      <c r="DC20" s="42">
        <v>0</v>
      </c>
      <c r="DD20" s="42">
        <v>0</v>
      </c>
      <c r="DE20" s="42">
        <f t="shared" si="44"/>
        <v>0</v>
      </c>
      <c r="DF20" s="42">
        <v>0</v>
      </c>
      <c r="DG20" s="42">
        <v>0</v>
      </c>
      <c r="DH20" s="42">
        <f t="shared" si="14"/>
        <v>0</v>
      </c>
      <c r="DI20" s="42">
        <v>0</v>
      </c>
      <c r="DJ20" s="42">
        <v>0</v>
      </c>
      <c r="DK20" s="42">
        <f t="shared" si="46"/>
        <v>0</v>
      </c>
      <c r="DL20" s="42">
        <v>0</v>
      </c>
      <c r="DM20" s="42">
        <v>0</v>
      </c>
      <c r="DN20" s="42">
        <f>SUM(DL20:DM20)</f>
        <v>0</v>
      </c>
      <c r="DO20" s="42">
        <v>0</v>
      </c>
      <c r="DP20" s="42">
        <v>0</v>
      </c>
      <c r="DQ20" s="42">
        <f t="shared" si="47"/>
        <v>0</v>
      </c>
      <c r="DR20" s="42">
        <v>0</v>
      </c>
      <c r="DS20" s="42">
        <v>0</v>
      </c>
      <c r="DT20" s="42">
        <f t="shared" si="18"/>
        <v>0</v>
      </c>
      <c r="DU20" s="42">
        <v>0</v>
      </c>
      <c r="DV20" s="42">
        <v>0</v>
      </c>
      <c r="DW20" s="42">
        <f t="shared" si="19"/>
        <v>0</v>
      </c>
      <c r="DX20" s="42">
        <v>0</v>
      </c>
      <c r="DY20" s="42">
        <v>0</v>
      </c>
      <c r="DZ20" s="42">
        <f t="shared" si="48"/>
        <v>0</v>
      </c>
      <c r="EA20" s="42">
        <v>0</v>
      </c>
      <c r="EB20" s="42">
        <v>0</v>
      </c>
      <c r="EC20" s="42">
        <f t="shared" si="21"/>
        <v>0</v>
      </c>
      <c r="ED20" s="42">
        <v>0</v>
      </c>
      <c r="EE20" s="42">
        <v>0</v>
      </c>
      <c r="EF20" s="42">
        <f t="shared" si="22"/>
        <v>0</v>
      </c>
      <c r="EG20" s="42">
        <v>0</v>
      </c>
      <c r="EH20" s="42">
        <v>0</v>
      </c>
      <c r="EI20" s="42">
        <f t="shared" si="23"/>
        <v>0</v>
      </c>
      <c r="EJ20" s="42">
        <v>0</v>
      </c>
      <c r="EK20" s="42">
        <v>0</v>
      </c>
      <c r="EL20" s="42">
        <f t="shared" si="24"/>
        <v>0</v>
      </c>
      <c r="EM20" s="42">
        <v>0</v>
      </c>
      <c r="EN20" s="42">
        <v>74609</v>
      </c>
      <c r="EO20" s="42">
        <f t="shared" si="25"/>
        <v>74609</v>
      </c>
      <c r="EP20" s="42">
        <v>0</v>
      </c>
      <c r="EQ20" s="42">
        <v>32549</v>
      </c>
      <c r="ER20" s="42">
        <f t="shared" si="26"/>
        <v>32549</v>
      </c>
      <c r="ES20" s="42">
        <v>0</v>
      </c>
      <c r="ET20" s="42">
        <v>0</v>
      </c>
      <c r="EU20" s="42">
        <f t="shared" si="27"/>
        <v>0</v>
      </c>
      <c r="EV20" s="39"/>
      <c r="EW20" s="39">
        <v>8670</v>
      </c>
      <c r="EX20" s="39">
        <f t="shared" si="28"/>
        <v>8670</v>
      </c>
      <c r="EY20" s="43">
        <v>0</v>
      </c>
      <c r="EZ20" s="43">
        <v>0</v>
      </c>
      <c r="FA20" s="43">
        <f t="shared" si="29"/>
        <v>0</v>
      </c>
      <c r="FB20" s="43">
        <v>65521</v>
      </c>
      <c r="FC20" s="43">
        <v>0</v>
      </c>
      <c r="FD20" s="43">
        <f t="shared" si="30"/>
        <v>65521</v>
      </c>
      <c r="FE20" s="42">
        <v>105719</v>
      </c>
      <c r="FF20" s="42">
        <v>0</v>
      </c>
      <c r="FG20" s="42">
        <f t="shared" si="31"/>
        <v>105719</v>
      </c>
      <c r="FH20" s="42">
        <v>144927</v>
      </c>
      <c r="FI20" s="53">
        <v>0</v>
      </c>
      <c r="FJ20" s="42">
        <f t="shared" si="32"/>
        <v>144927</v>
      </c>
      <c r="FK20" s="42">
        <v>185817</v>
      </c>
      <c r="FL20" s="42">
        <v>30364</v>
      </c>
      <c r="FM20" s="42">
        <f t="shared" si="33"/>
        <v>216181</v>
      </c>
      <c r="FN20" s="42">
        <v>112504</v>
      </c>
      <c r="FO20" s="42">
        <v>18741</v>
      </c>
      <c r="FP20" s="42">
        <f t="shared" si="34"/>
        <v>131245</v>
      </c>
      <c r="FQ20" s="42">
        <v>28273</v>
      </c>
      <c r="FR20" s="42">
        <v>44365</v>
      </c>
      <c r="FS20" s="85">
        <f t="shared" si="35"/>
        <v>72638</v>
      </c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</row>
    <row r="21" spans="1:238" s="5" customFormat="1" ht="42" customHeight="1" x14ac:dyDescent="0.2">
      <c r="A21" s="54" t="s">
        <v>4</v>
      </c>
      <c r="B21" s="132">
        <f t="shared" ref="B21:C21" si="49">SUM(B4:B20)-B10-B11-B12</f>
        <v>1195455264</v>
      </c>
      <c r="C21" s="132">
        <f t="shared" si="49"/>
        <v>141717090</v>
      </c>
      <c r="D21" s="132">
        <f>SUM(D4:D20)-D10-D11-D12</f>
        <v>1337172354</v>
      </c>
      <c r="E21" s="132">
        <f t="shared" ref="E21:F21" si="50">SUM(E4:E20)-E10-E11-E12</f>
        <v>1198088472</v>
      </c>
      <c r="F21" s="132">
        <f t="shared" si="50"/>
        <v>138991117</v>
      </c>
      <c r="G21" s="132">
        <f>SUM(G4:G20)-G10-G11-G12</f>
        <v>1337079589</v>
      </c>
      <c r="H21" s="132">
        <f t="shared" ref="H21:J21" si="51">SUM(H4:H20)-H10-H11-H12</f>
        <v>1405663277</v>
      </c>
      <c r="I21" s="132">
        <f t="shared" si="51"/>
        <v>161090649</v>
      </c>
      <c r="J21" s="132">
        <f t="shared" si="51"/>
        <v>1566753926</v>
      </c>
      <c r="K21" s="132">
        <f t="shared" ref="K21:P21" si="52">SUM(K4:K20)-K10-K11-K12</f>
        <v>1071903157</v>
      </c>
      <c r="L21" s="132">
        <f t="shared" si="52"/>
        <v>119412228</v>
      </c>
      <c r="M21" s="132">
        <f t="shared" si="52"/>
        <v>1191315385</v>
      </c>
      <c r="N21" s="132">
        <f t="shared" si="52"/>
        <v>1062026790</v>
      </c>
      <c r="O21" s="132">
        <f t="shared" si="52"/>
        <v>120020103</v>
      </c>
      <c r="P21" s="132">
        <f t="shared" si="52"/>
        <v>1182046893</v>
      </c>
      <c r="Q21" s="132">
        <f t="shared" ref="Q21:V21" si="53">SUM(Q4:Q20)-Q10-Q11-Q12</f>
        <v>1043025726</v>
      </c>
      <c r="R21" s="132">
        <f t="shared" si="53"/>
        <v>117384789</v>
      </c>
      <c r="S21" s="132">
        <f t="shared" si="53"/>
        <v>1160410515</v>
      </c>
      <c r="T21" s="132">
        <f t="shared" si="53"/>
        <v>1043879486</v>
      </c>
      <c r="U21" s="132">
        <f t="shared" si="53"/>
        <v>118102083</v>
      </c>
      <c r="V21" s="132">
        <f t="shared" si="53"/>
        <v>1161981569</v>
      </c>
      <c r="W21" s="132">
        <f t="shared" ref="W21:AB21" si="54">SUM(W4:W20)-W10-W11-W12</f>
        <v>1045341819</v>
      </c>
      <c r="X21" s="132">
        <f t="shared" si="54"/>
        <v>115356186</v>
      </c>
      <c r="Y21" s="132">
        <f t="shared" si="54"/>
        <v>1160698005</v>
      </c>
      <c r="Z21" s="132">
        <f t="shared" si="54"/>
        <v>1006304254</v>
      </c>
      <c r="AA21" s="132">
        <f t="shared" si="54"/>
        <v>115043843</v>
      </c>
      <c r="AB21" s="132">
        <f t="shared" si="54"/>
        <v>1121348097</v>
      </c>
      <c r="AC21" s="132">
        <v>993030835</v>
      </c>
      <c r="AD21" s="132">
        <v>106792633</v>
      </c>
      <c r="AE21" s="132">
        <v>1099823468</v>
      </c>
      <c r="AF21" s="132">
        <v>993101723</v>
      </c>
      <c r="AG21" s="132">
        <v>112131577</v>
      </c>
      <c r="AH21" s="132">
        <v>1105233300</v>
      </c>
      <c r="AI21" s="132">
        <v>939395040</v>
      </c>
      <c r="AJ21" s="132">
        <v>106087022</v>
      </c>
      <c r="AK21" s="132">
        <v>1045482062</v>
      </c>
      <c r="AL21" s="132">
        <v>939395040</v>
      </c>
      <c r="AM21" s="132">
        <v>106087022</v>
      </c>
      <c r="AN21" s="132">
        <v>1045482062</v>
      </c>
      <c r="AO21" s="118">
        <v>920967977</v>
      </c>
      <c r="AP21" s="118">
        <v>106152878</v>
      </c>
      <c r="AQ21" s="118">
        <v>1027120855</v>
      </c>
      <c r="AR21" s="55">
        <v>857025362</v>
      </c>
      <c r="AS21" s="55">
        <v>97911198</v>
      </c>
      <c r="AT21" s="55">
        <v>954936560</v>
      </c>
      <c r="AU21" s="55">
        <v>841462539</v>
      </c>
      <c r="AV21" s="55">
        <v>94699077</v>
      </c>
      <c r="AW21" s="55">
        <v>936161616</v>
      </c>
      <c r="AX21" s="55">
        <v>840090957</v>
      </c>
      <c r="AY21" s="55">
        <v>97738568</v>
      </c>
      <c r="AZ21" s="55">
        <v>937829525</v>
      </c>
      <c r="BA21" s="55">
        <v>841607385</v>
      </c>
      <c r="BB21" s="55">
        <v>99880545</v>
      </c>
      <c r="BC21" s="55">
        <v>941487930</v>
      </c>
      <c r="BD21" s="55">
        <v>670018134</v>
      </c>
      <c r="BE21" s="55">
        <v>274742633</v>
      </c>
      <c r="BF21" s="55">
        <v>944760767</v>
      </c>
      <c r="BG21" s="55">
        <v>544047675</v>
      </c>
      <c r="BH21" s="55">
        <v>401166838</v>
      </c>
      <c r="BI21" s="55">
        <v>945214513</v>
      </c>
      <c r="BJ21" s="74">
        <v>554679982</v>
      </c>
      <c r="BK21" s="74">
        <v>401816891</v>
      </c>
      <c r="BL21" s="74">
        <v>956496873</v>
      </c>
      <c r="BM21" s="74">
        <f>SUM(BM13:BM20)+SUM(BM4:BM9)</f>
        <v>563113930</v>
      </c>
      <c r="BN21" s="74">
        <f>SUM(BN13:BN20)+SUM(BN4:BN9)</f>
        <v>414258064</v>
      </c>
      <c r="BO21" s="74">
        <f>SUM(BO13:BO20)+SUM(BO4:BO9)</f>
        <v>977371994</v>
      </c>
      <c r="BP21" s="56">
        <f>SUM(BP4:BP9)+SUM(BP13:BP20)</f>
        <v>526152407</v>
      </c>
      <c r="BQ21" s="56">
        <f>SUM(BQ4:BQ9)+SUM(BQ13:BQ20)</f>
        <v>435931955</v>
      </c>
      <c r="BR21" s="56">
        <f t="shared" si="0"/>
        <v>962084362</v>
      </c>
      <c r="BS21" s="56">
        <f>SUM(BS4:BS9)+SUM(BS13:BS20)</f>
        <v>555731368</v>
      </c>
      <c r="BT21" s="56">
        <f>SUM(BT4:BT9)+SUM(BT13:BT20)</f>
        <v>467045318</v>
      </c>
      <c r="BU21" s="56">
        <f t="shared" si="1"/>
        <v>1022776686</v>
      </c>
      <c r="BV21" s="56">
        <f>SUM(BV4:BV9)+SUM(BV13:BV20)</f>
        <v>539197531</v>
      </c>
      <c r="BW21" s="56">
        <f>SUM(BW4:BW9)+SUM(BW13:BW20)</f>
        <v>448365867</v>
      </c>
      <c r="BX21" s="56">
        <f t="shared" si="2"/>
        <v>987563398</v>
      </c>
      <c r="BY21" s="56">
        <f>SUM(BY4:BY9)+SUM(BY13:BY20)</f>
        <v>533222436</v>
      </c>
      <c r="BZ21" s="56">
        <f>SUM(BZ4:BZ9)+SUM(BZ13:BZ20)</f>
        <v>449463485</v>
      </c>
      <c r="CA21" s="56">
        <f t="shared" si="3"/>
        <v>982685921</v>
      </c>
      <c r="CB21" s="56">
        <v>529484431</v>
      </c>
      <c r="CC21" s="56">
        <v>452544015</v>
      </c>
      <c r="CD21" s="56">
        <f t="shared" si="4"/>
        <v>982028446</v>
      </c>
      <c r="CE21" s="56">
        <v>513533416</v>
      </c>
      <c r="CF21" s="56">
        <v>441882566</v>
      </c>
      <c r="CG21" s="56">
        <f t="shared" si="5"/>
        <v>955415982</v>
      </c>
      <c r="CH21" s="56">
        <f>CH4+CH5+CH6+CH7+CH8+CH9+CH13+CH14+CH15+CH16+CH17+CH18+CH19</f>
        <v>472637490</v>
      </c>
      <c r="CI21" s="56">
        <f>CI4+CI5+CI6+CI7+CI8+CI9+CI13+CI14+CI15+CI16+CI17+CI18+CI19</f>
        <v>447582473</v>
      </c>
      <c r="CJ21" s="56">
        <f t="shared" si="6"/>
        <v>920219963</v>
      </c>
      <c r="CK21" s="56">
        <v>485169326</v>
      </c>
      <c r="CL21" s="56">
        <v>451027285</v>
      </c>
      <c r="CM21" s="56">
        <f t="shared" si="7"/>
        <v>936196611</v>
      </c>
      <c r="CN21" s="56">
        <f>SUM(CN4:CN9)+SUM(CN13:CN20)</f>
        <v>459014797</v>
      </c>
      <c r="CO21" s="56">
        <f>SUM(CO4:CO9)+SUM(CO13:CO20)</f>
        <v>429579080</v>
      </c>
      <c r="CP21" s="56">
        <f t="shared" si="8"/>
        <v>888593877</v>
      </c>
      <c r="CQ21" s="56">
        <f>SUM(CQ4:CQ9)+SUM(CQ13:CQ20)</f>
        <v>433443617</v>
      </c>
      <c r="CR21" s="56">
        <f>SUM(CR4:CR9)+SUM(CR13:CR20)</f>
        <v>400658885</v>
      </c>
      <c r="CS21" s="56">
        <f t="shared" si="9"/>
        <v>834102502</v>
      </c>
      <c r="CT21" s="56">
        <f>SUM(CT4:CT9)+SUM(CT13:CT20)</f>
        <v>406748410</v>
      </c>
      <c r="CU21" s="56">
        <f>SUM(CU4:CU9)+SUM(CU13:CU20)</f>
        <v>364581523</v>
      </c>
      <c r="CV21" s="56">
        <f t="shared" si="10"/>
        <v>771329933</v>
      </c>
      <c r="CW21" s="56">
        <f>SUM(CW13:CW20)+SUM(CW4:CW9)</f>
        <v>383689438</v>
      </c>
      <c r="CX21" s="56">
        <f>SUM(CX13:CX20)+SUM(CX4:CX9)</f>
        <v>336532239</v>
      </c>
      <c r="CY21" s="56">
        <f>SUM(CW21:CX21)</f>
        <v>720221677</v>
      </c>
      <c r="CZ21" s="56">
        <f>SUM(CZ13:CZ20)+SUM(CZ4:CZ9)</f>
        <v>337163949</v>
      </c>
      <c r="DA21" s="56">
        <f>SUM(DA13:DA20)+SUM(DA4:DA9)</f>
        <v>288908999</v>
      </c>
      <c r="DB21" s="56">
        <f t="shared" si="45"/>
        <v>626072948</v>
      </c>
      <c r="DC21" s="56">
        <f>SUM(DC13:DC20)+SUM(DC4:DC9)</f>
        <v>321640402</v>
      </c>
      <c r="DD21" s="56">
        <f>SUM(DD13:DD20)+SUM(DD4:DD9)</f>
        <v>268144668</v>
      </c>
      <c r="DE21" s="56">
        <f t="shared" si="44"/>
        <v>589785070</v>
      </c>
      <c r="DF21" s="56">
        <f>SUM(DF13:DF20)+SUM(DF4:DF9)</f>
        <v>278407137</v>
      </c>
      <c r="DG21" s="56">
        <f>SUM(DG13:DG20)+SUM(DG4:DG9)</f>
        <v>286597091</v>
      </c>
      <c r="DH21" s="56">
        <f>SUM(DF21:DG21)</f>
        <v>565004228</v>
      </c>
      <c r="DI21" s="56">
        <f>SUM(DI13:DI20)+SUM(DI4:DI9)</f>
        <v>251341119</v>
      </c>
      <c r="DJ21" s="56">
        <f>SUM(DJ13:DJ20)+SUM(DJ4:DJ9)</f>
        <v>287024460</v>
      </c>
      <c r="DK21" s="56">
        <f t="shared" si="46"/>
        <v>538365579</v>
      </c>
      <c r="DL21" s="56">
        <f>SUM(DL13:DL20)+SUM(DL4:DL9)</f>
        <v>247330636</v>
      </c>
      <c r="DM21" s="56">
        <f>SUM(DM13:DM20)+SUM(DM4:DM9)</f>
        <v>278370612</v>
      </c>
      <c r="DN21" s="56">
        <f>SUM(DL21:DM21)</f>
        <v>525701248</v>
      </c>
      <c r="DO21" s="56">
        <f>SUM(DO13:DO20)+SUM(DO4:DO9)</f>
        <v>244596876</v>
      </c>
      <c r="DP21" s="56">
        <f>SUM(DP13:DP20)+SUM(DP4:DP9)</f>
        <v>264180885</v>
      </c>
      <c r="DQ21" s="56">
        <f t="shared" si="47"/>
        <v>508777761</v>
      </c>
      <c r="DR21" s="56">
        <f>SUM(DR13:DR20)+SUM(DR4:DR9)</f>
        <v>232896259</v>
      </c>
      <c r="DS21" s="56">
        <f>SUM(DS13:DS20)+SUM(DS4:DS9)</f>
        <v>257756455</v>
      </c>
      <c r="DT21" s="56">
        <f t="shared" si="18"/>
        <v>490652714</v>
      </c>
      <c r="DU21" s="56">
        <f>SUM(DU13:DU20)+SUM(DU4:DU9)</f>
        <v>211192634</v>
      </c>
      <c r="DV21" s="56">
        <f>SUM(DV13:DV20)+SUM(DV4:DV9)</f>
        <v>252083069</v>
      </c>
      <c r="DW21" s="56">
        <f>SUM(DU21:DV21)</f>
        <v>463275703</v>
      </c>
      <c r="DX21" s="56">
        <f>SUM(DX13:DX20)+SUM(DX4:DX9)</f>
        <v>200864289</v>
      </c>
      <c r="DY21" s="56">
        <f>SUM(DY13:DY20)+SUM(DY4:DY9)</f>
        <v>233640516</v>
      </c>
      <c r="DZ21" s="56">
        <f t="shared" si="48"/>
        <v>434504805</v>
      </c>
      <c r="EA21" s="56">
        <f>SUM(EA13:EA20)+SUM(EA4:EA9)</f>
        <v>182538020</v>
      </c>
      <c r="EB21" s="56">
        <f>SUM(EB13:EB20)+SUM(EB4:EB9)</f>
        <v>216457885</v>
      </c>
      <c r="EC21" s="56">
        <f t="shared" si="21"/>
        <v>398995905</v>
      </c>
      <c r="ED21" s="56">
        <f>SUM(ED13:ED20)+SUM(ED4:ED9)</f>
        <v>166599040</v>
      </c>
      <c r="EE21" s="56">
        <f>SUM(EE13:EE20)+SUM(EE4:EE9)</f>
        <v>191608795</v>
      </c>
      <c r="EF21" s="56">
        <f t="shared" si="22"/>
        <v>358207835</v>
      </c>
      <c r="EG21" s="56">
        <f>SUM(EG13:EG20)+SUM(EG4:EG9)</f>
        <v>137578171</v>
      </c>
      <c r="EH21" s="56">
        <f>SUM(EH13:EH20)+SUM(EH4:EH9)</f>
        <v>160572877</v>
      </c>
      <c r="EI21" s="56">
        <f>SUM(EG21:EH21)</f>
        <v>298151048</v>
      </c>
      <c r="EJ21" s="56">
        <f>SUM(EJ13:EJ20)+SUM(EJ4:EJ9)</f>
        <v>114383764</v>
      </c>
      <c r="EK21" s="56">
        <f>SUM(EK13:EK20)+SUM(EK4:EK9)</f>
        <v>136331452</v>
      </c>
      <c r="EL21" s="56">
        <f>SUM(EJ21:EK21)</f>
        <v>250715216</v>
      </c>
      <c r="EM21" s="56">
        <f>SUM(EM13:EM20)+SUM(EM4:EM9)</f>
        <v>97620104</v>
      </c>
      <c r="EN21" s="56">
        <f>SUM(EN13:EN20)+SUM(EN4:EN9)</f>
        <v>111626632</v>
      </c>
      <c r="EO21" s="56">
        <f>SUM(EM21:EN21)</f>
        <v>209246736</v>
      </c>
      <c r="EP21" s="56">
        <f>SUM(EP13:EP20)+SUM(EP4:EP9)</f>
        <v>86923532</v>
      </c>
      <c r="EQ21" s="56">
        <f>SUM(EQ13:EQ20)+SUM(EQ4:EQ9)</f>
        <v>95195665</v>
      </c>
      <c r="ER21" s="56">
        <f>SUM(EP21:EQ21)</f>
        <v>182119197</v>
      </c>
      <c r="ES21" s="56">
        <f>SUM(ES13:ES20)+SUM(ES4:ES9)</f>
        <v>69737433</v>
      </c>
      <c r="ET21" s="56">
        <f>SUM(ET13:ET20)+SUM(ET4:ET9)</f>
        <v>74307162</v>
      </c>
      <c r="EU21" s="56">
        <f>SUM(ES21:ET21)</f>
        <v>144044595</v>
      </c>
      <c r="EV21" s="56">
        <f>SUM(EV13:EV20)+SUM(EV4:EV9)</f>
        <v>54991384</v>
      </c>
      <c r="EW21" s="56">
        <f>SUM(EW13:EW20)+SUM(EW4:EW9)</f>
        <v>56716729</v>
      </c>
      <c r="EX21" s="56">
        <f>SUM(EV21:EW21)</f>
        <v>111708113</v>
      </c>
      <c r="EY21" s="56">
        <f>SUM(EY13:EY20)+SUM(EY4:EY9)</f>
        <v>42264571</v>
      </c>
      <c r="EZ21" s="56">
        <f>SUM(EZ13:EZ20)+SUM(EZ4:EZ9)</f>
        <v>46951786</v>
      </c>
      <c r="FA21" s="56">
        <f>SUM(EY21:EZ21)</f>
        <v>89216357</v>
      </c>
      <c r="FB21" s="56">
        <f>SUM(FB13:FB20)+SUM(FB4:FB9)</f>
        <v>33598213</v>
      </c>
      <c r="FC21" s="56">
        <f>SUM(FC13:FC20)+SUM(FC4:FC9)</f>
        <v>38012039</v>
      </c>
      <c r="FD21" s="56">
        <f>SUM(FB21:FC21)</f>
        <v>71610252</v>
      </c>
      <c r="FE21" s="56">
        <f>SUM(FE13:FE20)+SUM(FE4:FE9)</f>
        <v>25489769</v>
      </c>
      <c r="FF21" s="56">
        <f>SUM(FF13:FF20)+SUM(FF4:FF9)</f>
        <v>31087455</v>
      </c>
      <c r="FG21" s="56">
        <f>SUM(FE21:FF21)</f>
        <v>56577224</v>
      </c>
      <c r="FH21" s="56">
        <f>SUM(FH13:FH20)+SUM(FH4:FH9)</f>
        <v>20466551</v>
      </c>
      <c r="FI21" s="56">
        <f>SUM(FI13:FI20)+SUM(FI4:FI9)</f>
        <v>24236073</v>
      </c>
      <c r="FJ21" s="56">
        <f>SUM(FH21:FI21)</f>
        <v>44702624</v>
      </c>
      <c r="FK21" s="56">
        <f>SUM(FK13:FK20)+SUM(FK4:FK9)</f>
        <v>17663901</v>
      </c>
      <c r="FL21" s="56">
        <f>SUM(FL13:FL20)+SUM(FL4:FL9)</f>
        <v>19635997</v>
      </c>
      <c r="FM21" s="56">
        <f>SUM(FK21:FL21)</f>
        <v>37299898</v>
      </c>
      <c r="FN21" s="56">
        <f>SUM(FN4:FN9)+SUM(FN13:FN20)</f>
        <v>15389788</v>
      </c>
      <c r="FO21" s="56">
        <f>SUM(FO4:FO9)+SUM(FO13:FO20)</f>
        <v>17891201</v>
      </c>
      <c r="FP21" s="56">
        <f t="shared" si="34"/>
        <v>33280989</v>
      </c>
      <c r="FQ21" s="56">
        <f>SUM(FQ4:FQ9)+SUM(FQ13:FQ20)</f>
        <v>13322360</v>
      </c>
      <c r="FR21" s="56">
        <f>SUM(FR4:FR9)+SUM(FR13:FR20)</f>
        <v>14075906</v>
      </c>
      <c r="FS21" s="88">
        <f t="shared" si="35"/>
        <v>27398266</v>
      </c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</row>
    <row r="22" spans="1:238" s="5" customFormat="1" ht="42" customHeight="1" x14ac:dyDescent="0.2">
      <c r="A22" s="20" t="s">
        <v>5</v>
      </c>
      <c r="B22" s="2">
        <f t="shared" ref="B22:D22" si="55">B4+B7+B15</f>
        <v>554432657</v>
      </c>
      <c r="C22" s="2">
        <f t="shared" si="55"/>
        <v>51953555</v>
      </c>
      <c r="D22" s="2">
        <f t="shared" si="55"/>
        <v>606386212</v>
      </c>
      <c r="E22" s="2">
        <f t="shared" ref="E22:G22" si="56">E4+E7+E15</f>
        <v>586225075</v>
      </c>
      <c r="F22" s="2">
        <f t="shared" si="56"/>
        <v>55295439</v>
      </c>
      <c r="G22" s="2">
        <f t="shared" si="56"/>
        <v>641520514</v>
      </c>
      <c r="H22" s="2">
        <f t="shared" ref="H22:J22" si="57">H4+H7+H15</f>
        <v>518977094</v>
      </c>
      <c r="I22" s="2">
        <f t="shared" si="57"/>
        <v>48328408</v>
      </c>
      <c r="J22" s="2">
        <f t="shared" si="57"/>
        <v>567305502</v>
      </c>
      <c r="K22" s="2">
        <f t="shared" ref="K22:P22" si="58">K4+K7+K15</f>
        <v>500452525</v>
      </c>
      <c r="L22" s="2">
        <f t="shared" si="58"/>
        <v>46691305</v>
      </c>
      <c r="M22" s="2">
        <f t="shared" si="58"/>
        <v>547143830</v>
      </c>
      <c r="N22" s="2">
        <f t="shared" si="58"/>
        <v>486548326</v>
      </c>
      <c r="O22" s="2">
        <f t="shared" si="58"/>
        <v>45799658</v>
      </c>
      <c r="P22" s="2">
        <f t="shared" si="58"/>
        <v>532347984</v>
      </c>
      <c r="Q22" s="2">
        <f t="shared" ref="Q22:V22" si="59">Q4+Q7+Q15</f>
        <v>482765138</v>
      </c>
      <c r="R22" s="2">
        <f t="shared" si="59"/>
        <v>45371203</v>
      </c>
      <c r="S22" s="2">
        <f t="shared" si="59"/>
        <v>528136341</v>
      </c>
      <c r="T22" s="2">
        <f t="shared" si="59"/>
        <v>474559219</v>
      </c>
      <c r="U22" s="2">
        <f t="shared" si="59"/>
        <v>45116053</v>
      </c>
      <c r="V22" s="2">
        <f t="shared" si="59"/>
        <v>519675272</v>
      </c>
      <c r="W22" s="2">
        <f t="shared" ref="W22:AB22" si="60">W4+W7+W15</f>
        <v>464079734</v>
      </c>
      <c r="X22" s="2">
        <f t="shared" si="60"/>
        <v>44146127</v>
      </c>
      <c r="Y22" s="2">
        <f t="shared" si="60"/>
        <v>508225861</v>
      </c>
      <c r="Z22" s="2">
        <f t="shared" si="60"/>
        <v>454668799</v>
      </c>
      <c r="AA22" s="2">
        <f t="shared" si="60"/>
        <v>44566741</v>
      </c>
      <c r="AB22" s="2">
        <f t="shared" si="60"/>
        <v>499235540</v>
      </c>
      <c r="AC22" s="2">
        <v>446111595</v>
      </c>
      <c r="AD22" s="2">
        <v>44002097</v>
      </c>
      <c r="AE22" s="2">
        <v>490113692</v>
      </c>
      <c r="AF22" s="2">
        <f>AF4+AF7+AF15</f>
        <v>447820030</v>
      </c>
      <c r="AG22" s="2">
        <f>AG4+AG7+AG15</f>
        <v>44522896</v>
      </c>
      <c r="AH22" s="2">
        <f>AH4+AH7+AH15</f>
        <v>492342926</v>
      </c>
      <c r="AI22" s="2">
        <f t="shared" ref="AI22:AN22" si="61">AI4+AI7+AI15</f>
        <v>452713110</v>
      </c>
      <c r="AJ22" s="2">
        <f t="shared" si="61"/>
        <v>45493071</v>
      </c>
      <c r="AK22" s="2">
        <f t="shared" si="61"/>
        <v>498206181</v>
      </c>
      <c r="AL22" s="2">
        <f t="shared" si="61"/>
        <v>446552312</v>
      </c>
      <c r="AM22" s="2">
        <f t="shared" si="61"/>
        <v>45123660</v>
      </c>
      <c r="AN22" s="2">
        <f t="shared" si="61"/>
        <v>491675972</v>
      </c>
      <c r="AO22" s="2">
        <v>408711680</v>
      </c>
      <c r="AP22" s="2">
        <v>42004347</v>
      </c>
      <c r="AQ22" s="2">
        <v>450716027</v>
      </c>
      <c r="AR22" s="1">
        <v>407920019</v>
      </c>
      <c r="AS22" s="1">
        <v>42646490</v>
      </c>
      <c r="AT22" s="1">
        <v>450566509</v>
      </c>
      <c r="AU22" s="1">
        <v>405912931</v>
      </c>
      <c r="AV22" s="1">
        <v>42791320</v>
      </c>
      <c r="AW22" s="1">
        <v>448704251</v>
      </c>
      <c r="AX22" s="1">
        <v>401154472</v>
      </c>
      <c r="AY22" s="1">
        <v>43554989</v>
      </c>
      <c r="AZ22" s="1">
        <v>444709461</v>
      </c>
      <c r="BA22" s="1">
        <v>394516130</v>
      </c>
      <c r="BB22" s="1">
        <v>42814726</v>
      </c>
      <c r="BC22" s="1">
        <v>437330856</v>
      </c>
      <c r="BD22" s="1">
        <v>310589309</v>
      </c>
      <c r="BE22" s="1">
        <v>111224175</v>
      </c>
      <c r="BF22" s="1">
        <v>421813484</v>
      </c>
      <c r="BG22" s="1">
        <v>254427089</v>
      </c>
      <c r="BH22" s="1">
        <v>158195169</v>
      </c>
      <c r="BI22" s="1">
        <v>412622258</v>
      </c>
      <c r="BJ22" s="1">
        <v>249416393</v>
      </c>
      <c r="BK22" s="1">
        <v>155539469</v>
      </c>
      <c r="BL22" s="1">
        <v>404955862</v>
      </c>
      <c r="BM22" s="1">
        <f>BM15+BM7+BM4</f>
        <v>240106756</v>
      </c>
      <c r="BN22" s="1">
        <f>BN15+BN7+BN4</f>
        <v>159481533</v>
      </c>
      <c r="BO22" s="1">
        <f>BO15+BO7+BO4</f>
        <v>399588289</v>
      </c>
      <c r="BP22" s="39">
        <f>BP4+BP7+BP15</f>
        <v>223829862</v>
      </c>
      <c r="BQ22" s="39">
        <f>BQ4+BQ7+BQ15</f>
        <v>165499815</v>
      </c>
      <c r="BR22" s="39">
        <f t="shared" si="0"/>
        <v>389329677</v>
      </c>
      <c r="BS22" s="39">
        <f>BS4+BS7+BS15</f>
        <v>231238656</v>
      </c>
      <c r="BT22" s="39">
        <f>BT4+BT7+BT15</f>
        <v>173958013</v>
      </c>
      <c r="BU22" s="39">
        <f t="shared" si="1"/>
        <v>405196669</v>
      </c>
      <c r="BV22" s="39">
        <f>BV4+BV7+BV15</f>
        <v>225156883</v>
      </c>
      <c r="BW22" s="39">
        <f>BW4+BW7+BW15</f>
        <v>169975374</v>
      </c>
      <c r="BX22" s="39">
        <f t="shared" si="2"/>
        <v>395132257</v>
      </c>
      <c r="BY22" s="39">
        <f>BY4+BY7+BY15</f>
        <v>217205752</v>
      </c>
      <c r="BZ22" s="39">
        <f>BZ4+BZ7+BZ15</f>
        <v>165035167</v>
      </c>
      <c r="CA22" s="39">
        <f t="shared" si="3"/>
        <v>382240919</v>
      </c>
      <c r="CB22" s="39">
        <f>CB4+CB7+CB15</f>
        <v>207911184</v>
      </c>
      <c r="CC22" s="39">
        <f>CC4+CC7+CC15</f>
        <v>157574974</v>
      </c>
      <c r="CD22" s="39">
        <f t="shared" si="4"/>
        <v>365486158</v>
      </c>
      <c r="CE22" s="39">
        <f>CE4+CE7+CE15</f>
        <v>203151571</v>
      </c>
      <c r="CF22" s="39">
        <f>CF4+CF7+CF15</f>
        <v>151047673</v>
      </c>
      <c r="CG22" s="39">
        <f t="shared" si="5"/>
        <v>354199244</v>
      </c>
      <c r="CH22" s="39">
        <f>CH4+CH7+CH15</f>
        <v>193200045</v>
      </c>
      <c r="CI22" s="39">
        <f>CI4+CI7+CI15</f>
        <v>152074228</v>
      </c>
      <c r="CJ22" s="39">
        <f t="shared" si="6"/>
        <v>345274273</v>
      </c>
      <c r="CK22" s="39">
        <f>CK15+CK7+CK4</f>
        <v>185765095</v>
      </c>
      <c r="CL22" s="39">
        <f>CL15+CL7+CL4</f>
        <v>145921645</v>
      </c>
      <c r="CM22" s="39">
        <f t="shared" si="7"/>
        <v>331686740</v>
      </c>
      <c r="CN22" s="39">
        <f>CN4+CN7+CN15</f>
        <v>173952685</v>
      </c>
      <c r="CO22" s="39">
        <f>CO4+CO7+CO15</f>
        <v>131015000</v>
      </c>
      <c r="CP22" s="39">
        <f t="shared" si="8"/>
        <v>304967685</v>
      </c>
      <c r="CQ22" s="39">
        <f>CQ4+CQ7+CQ15</f>
        <v>162144228</v>
      </c>
      <c r="CR22" s="39">
        <f>CR4+CR7+CR15</f>
        <v>121996874</v>
      </c>
      <c r="CS22" s="39">
        <f t="shared" si="9"/>
        <v>284141102</v>
      </c>
      <c r="CT22" s="39">
        <f>CT4+CT7+CT15</f>
        <v>151051260</v>
      </c>
      <c r="CU22" s="39">
        <f>CU4+CU7+CU15</f>
        <v>115720245</v>
      </c>
      <c r="CV22" s="39">
        <f t="shared" si="10"/>
        <v>266771505</v>
      </c>
      <c r="CW22" s="39">
        <f>CW4+CW7+CW15</f>
        <v>140563078</v>
      </c>
      <c r="CX22" s="39">
        <f>CX4+CX7+CX15</f>
        <v>107196846</v>
      </c>
      <c r="CY22" s="39">
        <f>SUM(CW22:CX22)</f>
        <v>247759924</v>
      </c>
      <c r="CZ22" s="39">
        <f>CZ4+CZ7+CZ15</f>
        <v>132391541</v>
      </c>
      <c r="DA22" s="39">
        <f>DA4+DA7+DA15</f>
        <v>100951369</v>
      </c>
      <c r="DB22" s="39">
        <f t="shared" si="45"/>
        <v>233342910</v>
      </c>
      <c r="DC22" s="39">
        <f>DC4+DC7+DC15</f>
        <v>128792221</v>
      </c>
      <c r="DD22" s="39">
        <f>DD4+DD7+DD15</f>
        <v>98503206</v>
      </c>
      <c r="DE22" s="39">
        <f t="shared" si="44"/>
        <v>227295427</v>
      </c>
      <c r="DF22" s="39">
        <f>DF4+DF7+DF15</f>
        <v>115595479</v>
      </c>
      <c r="DG22" s="39">
        <f>DG4+DG7+DG15</f>
        <v>104732316</v>
      </c>
      <c r="DH22" s="39">
        <f t="shared" si="14"/>
        <v>220327795</v>
      </c>
      <c r="DI22" s="39">
        <f>DI4+DI7+DI15</f>
        <v>107310436</v>
      </c>
      <c r="DJ22" s="39">
        <f>DJ4+DJ7+DJ15</f>
        <v>102407723</v>
      </c>
      <c r="DK22" s="39">
        <f t="shared" si="46"/>
        <v>209718159</v>
      </c>
      <c r="DL22" s="39">
        <f>DL4+DL7+DL15</f>
        <v>101794955</v>
      </c>
      <c r="DM22" s="39">
        <f>DM4+DM7+DM15</f>
        <v>98644587</v>
      </c>
      <c r="DN22" s="39">
        <f>SUM(DL22:DM22)</f>
        <v>200439542</v>
      </c>
      <c r="DO22" s="39">
        <f>DO4+DO7+DO15</f>
        <v>95657533</v>
      </c>
      <c r="DP22" s="39">
        <f>DP4+DP7+DP15</f>
        <v>91498857</v>
      </c>
      <c r="DQ22" s="39">
        <f t="shared" si="47"/>
        <v>187156390</v>
      </c>
      <c r="DR22" s="39">
        <f>DR4+DR7+DR15</f>
        <v>94034392</v>
      </c>
      <c r="DS22" s="39">
        <f>DS4+DS7+DS15</f>
        <v>92549162</v>
      </c>
      <c r="DT22" s="39">
        <f>SUM(DR22:DS22)</f>
        <v>186583554</v>
      </c>
      <c r="DU22" s="39">
        <f>DU4+DU7+DU15</f>
        <v>88796510</v>
      </c>
      <c r="DV22" s="39">
        <f>DV4+DV7+DV15</f>
        <v>88048481</v>
      </c>
      <c r="DW22" s="39">
        <f>SUM(DU22:DV22)</f>
        <v>176844991</v>
      </c>
      <c r="DX22" s="39">
        <f>DX4+DX7+DX15</f>
        <v>82300870</v>
      </c>
      <c r="DY22" s="39">
        <f>DY4+DY7+DY15</f>
        <v>81372664</v>
      </c>
      <c r="DZ22" s="39">
        <f t="shared" si="48"/>
        <v>163673534</v>
      </c>
      <c r="EA22" s="39">
        <f>EA4+EA7+EA15</f>
        <v>73837027</v>
      </c>
      <c r="EB22" s="39">
        <f>EB4+EB7+EB15</f>
        <v>73434102</v>
      </c>
      <c r="EC22" s="39">
        <f>SUM(EA22:EB22)</f>
        <v>147271129</v>
      </c>
      <c r="ED22" s="39">
        <f>ED4+ED7+ED15</f>
        <v>66948856</v>
      </c>
      <c r="EE22" s="39">
        <f>EE4+EE7+EE15</f>
        <v>65604055</v>
      </c>
      <c r="EF22" s="39">
        <f>SUM(ED22:EE22)</f>
        <v>132552911</v>
      </c>
      <c r="EG22" s="39">
        <f>EG4+EG7+EG15</f>
        <v>59414011</v>
      </c>
      <c r="EH22" s="39">
        <f>EH4+EH7+EH15</f>
        <v>57634273</v>
      </c>
      <c r="EI22" s="39">
        <f>SUM(EG22:EH22)</f>
        <v>117048284</v>
      </c>
      <c r="EJ22" s="39">
        <f>EJ4+EJ7+EJ15</f>
        <v>52137349</v>
      </c>
      <c r="EK22" s="39">
        <f>EK4+EK7+EK15</f>
        <v>50093704</v>
      </c>
      <c r="EL22" s="39">
        <f>SUM(EJ22:EK22)</f>
        <v>102231053</v>
      </c>
      <c r="EM22" s="39">
        <f>EM4+EM7+EM15</f>
        <v>46054048</v>
      </c>
      <c r="EN22" s="39">
        <f>EN4+EN7+EN15</f>
        <v>44231384</v>
      </c>
      <c r="EO22" s="39">
        <f>SUM(EM22:EN22)</f>
        <v>90285432</v>
      </c>
      <c r="EP22" s="39">
        <f>EP4+EP7+EP15</f>
        <v>39108427</v>
      </c>
      <c r="EQ22" s="39">
        <f>EQ4+EQ7+EQ15</f>
        <v>37271236</v>
      </c>
      <c r="ER22" s="39">
        <f>SUM(EP22:EQ22)</f>
        <v>76379663</v>
      </c>
      <c r="ES22" s="39">
        <f>ES4+ES7+ES15</f>
        <v>27099206</v>
      </c>
      <c r="ET22" s="39">
        <f>ET4+ET7+ET15</f>
        <v>26047586</v>
      </c>
      <c r="EU22" s="39">
        <f>SUM(ES22:ET22)</f>
        <v>53146792</v>
      </c>
      <c r="EV22" s="39">
        <f>EV4+EV7+EV15</f>
        <v>20391804</v>
      </c>
      <c r="EW22" s="39">
        <f>EW4+EW7+EW15</f>
        <v>18855261</v>
      </c>
      <c r="EX22" s="39">
        <f>SUM(EV22:EW22)</f>
        <v>39247065</v>
      </c>
      <c r="EY22" s="39">
        <f>EY4+EY7+EY15</f>
        <v>15434369</v>
      </c>
      <c r="EZ22" s="39">
        <f>EZ4+EZ7+EZ15</f>
        <v>14878543</v>
      </c>
      <c r="FA22" s="39">
        <f>SUM(EY22:EZ22)</f>
        <v>30312912</v>
      </c>
      <c r="FB22" s="39">
        <f>FB4+FB7+FB15</f>
        <v>12500524</v>
      </c>
      <c r="FC22" s="39">
        <f>FC4+FC7+FC15</f>
        <v>11765080</v>
      </c>
      <c r="FD22" s="39">
        <f>SUM(FB22:FC22)</f>
        <v>24265604</v>
      </c>
      <c r="FE22" s="39">
        <f>FE4+FE7+FE15</f>
        <v>10002676</v>
      </c>
      <c r="FF22" s="39">
        <f>FF4+FF7+FF15</f>
        <v>9703415</v>
      </c>
      <c r="FG22" s="39">
        <f>SUM(FE22:FF22)</f>
        <v>19706091</v>
      </c>
      <c r="FH22" s="39">
        <f>FH4+FH7+FH15</f>
        <v>8551910</v>
      </c>
      <c r="FI22" s="39">
        <f>FI4+FI7+FI15</f>
        <v>8047482</v>
      </c>
      <c r="FJ22" s="39">
        <f>SUM(FH22:FI22)</f>
        <v>16599392</v>
      </c>
      <c r="FK22" s="39">
        <f>FK4+FK7+FK15</f>
        <v>7289996</v>
      </c>
      <c r="FL22" s="39">
        <f>FL4+FL7+FL15</f>
        <v>6881725</v>
      </c>
      <c r="FM22" s="39">
        <f>SUM(FK22:FL22)</f>
        <v>14171721</v>
      </c>
      <c r="FN22" s="39">
        <f>FN4+FN7+FN15</f>
        <v>6307552</v>
      </c>
      <c r="FO22" s="39">
        <f>FO4+FO7+FO15</f>
        <v>5910116</v>
      </c>
      <c r="FP22" s="39">
        <f>SUM(FN22:FO22)</f>
        <v>12217668</v>
      </c>
      <c r="FQ22" s="39">
        <f>FQ4+FQ7+FQ15</f>
        <v>5535068</v>
      </c>
      <c r="FR22" s="39">
        <f>FR4+FR7+FR15</f>
        <v>5116655</v>
      </c>
      <c r="FS22" s="84">
        <f>SUM(FQ22:FR22)</f>
        <v>10651723</v>
      </c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</row>
    <row r="23" spans="1:238" s="5" customFormat="1" ht="42" customHeight="1" x14ac:dyDescent="0.2">
      <c r="A23" s="20" t="s">
        <v>6</v>
      </c>
      <c r="B23" s="2">
        <f t="shared" ref="B23:D23" si="62">B9+B13+B14</f>
        <v>150109609</v>
      </c>
      <c r="C23" s="2">
        <f t="shared" si="62"/>
        <v>16479508</v>
      </c>
      <c r="D23" s="2">
        <f t="shared" si="62"/>
        <v>166589117</v>
      </c>
      <c r="E23" s="2">
        <f t="shared" ref="E23:G23" si="63">E9+E13+E14</f>
        <v>144444375</v>
      </c>
      <c r="F23" s="2">
        <f t="shared" si="63"/>
        <v>14844741</v>
      </c>
      <c r="G23" s="2">
        <f t="shared" si="63"/>
        <v>159289116</v>
      </c>
      <c r="H23" s="2">
        <f t="shared" ref="H23:J23" si="64">H9+H13+H14</f>
        <v>166492816</v>
      </c>
      <c r="I23" s="2">
        <f t="shared" si="64"/>
        <v>22987501</v>
      </c>
      <c r="J23" s="2">
        <f t="shared" si="64"/>
        <v>189480317</v>
      </c>
      <c r="K23" s="2">
        <f t="shared" ref="K23:P23" si="65">K9+K13+K14</f>
        <v>164693738</v>
      </c>
      <c r="L23" s="2">
        <f t="shared" si="65"/>
        <v>15531060</v>
      </c>
      <c r="M23" s="2">
        <f t="shared" si="65"/>
        <v>180224798</v>
      </c>
      <c r="N23" s="2">
        <f t="shared" si="65"/>
        <v>173940749</v>
      </c>
      <c r="O23" s="2">
        <f t="shared" si="65"/>
        <v>13542148</v>
      </c>
      <c r="P23" s="2">
        <f t="shared" si="65"/>
        <v>187482897</v>
      </c>
      <c r="Q23" s="2">
        <f t="shared" ref="Q23:V23" si="66">Q9+Q13+Q14</f>
        <v>172509203</v>
      </c>
      <c r="R23" s="2">
        <f t="shared" si="66"/>
        <v>17499781</v>
      </c>
      <c r="S23" s="2">
        <f t="shared" si="66"/>
        <v>190008984</v>
      </c>
      <c r="T23" s="2">
        <f t="shared" si="66"/>
        <v>174680235</v>
      </c>
      <c r="U23" s="2">
        <f t="shared" si="66"/>
        <v>18720525</v>
      </c>
      <c r="V23" s="2">
        <f t="shared" si="66"/>
        <v>193400760</v>
      </c>
      <c r="W23" s="2">
        <f t="shared" ref="W23:AB23" si="67">W9+W13+W14</f>
        <v>181200511</v>
      </c>
      <c r="X23" s="2">
        <f t="shared" si="67"/>
        <v>20097010</v>
      </c>
      <c r="Y23" s="2">
        <f t="shared" si="67"/>
        <v>201297521</v>
      </c>
      <c r="Z23" s="2">
        <f t="shared" si="67"/>
        <v>172982564</v>
      </c>
      <c r="AA23" s="2">
        <f t="shared" si="67"/>
        <v>23717302</v>
      </c>
      <c r="AB23" s="2">
        <f t="shared" si="67"/>
        <v>196699866</v>
      </c>
      <c r="AC23" s="2">
        <v>167636533</v>
      </c>
      <c r="AD23" s="2">
        <v>16309951</v>
      </c>
      <c r="AE23" s="2">
        <v>183946484</v>
      </c>
      <c r="AF23" s="2">
        <f>AF9+AF13+AF14</f>
        <v>149288129</v>
      </c>
      <c r="AG23" s="2">
        <f>AG9+AG13+AG14</f>
        <v>15704583</v>
      </c>
      <c r="AH23" s="2">
        <f>AH9+AH13+AH14</f>
        <v>164992712</v>
      </c>
      <c r="AI23" s="2">
        <f t="shared" ref="AI23:AN23" si="68">AI9+AI13+AI14</f>
        <v>147547356</v>
      </c>
      <c r="AJ23" s="2">
        <f t="shared" si="68"/>
        <v>16187924</v>
      </c>
      <c r="AK23" s="2">
        <f t="shared" si="68"/>
        <v>163735280</v>
      </c>
      <c r="AL23" s="2">
        <f t="shared" si="68"/>
        <v>124672481</v>
      </c>
      <c r="AM23" s="2">
        <f t="shared" si="68"/>
        <v>14677396</v>
      </c>
      <c r="AN23" s="2">
        <f t="shared" si="68"/>
        <v>139349877</v>
      </c>
      <c r="AO23" s="2">
        <v>124035561</v>
      </c>
      <c r="AP23" s="2">
        <v>15742860</v>
      </c>
      <c r="AQ23" s="2">
        <v>139778421</v>
      </c>
      <c r="AR23" s="1">
        <v>106696477</v>
      </c>
      <c r="AS23" s="1">
        <v>11633229</v>
      </c>
      <c r="AT23" s="1">
        <v>118329706</v>
      </c>
      <c r="AU23" s="1">
        <v>101364351</v>
      </c>
      <c r="AV23" s="1">
        <v>9018096</v>
      </c>
      <c r="AW23" s="1">
        <v>110382447</v>
      </c>
      <c r="AX23" s="1">
        <v>108918810</v>
      </c>
      <c r="AY23" s="1">
        <v>11537390</v>
      </c>
      <c r="AZ23" s="1">
        <v>120456200</v>
      </c>
      <c r="BA23" s="1">
        <v>110434023</v>
      </c>
      <c r="BB23" s="1">
        <v>12826788</v>
      </c>
      <c r="BC23" s="1">
        <v>123260811</v>
      </c>
      <c r="BD23" s="1">
        <v>95227709</v>
      </c>
      <c r="BE23" s="1">
        <v>41490230</v>
      </c>
      <c r="BF23" s="1">
        <v>136717939</v>
      </c>
      <c r="BG23" s="1">
        <v>80757263</v>
      </c>
      <c r="BH23" s="1">
        <v>69189057</v>
      </c>
      <c r="BI23" s="1">
        <v>149946320</v>
      </c>
      <c r="BJ23" s="1">
        <v>100079605</v>
      </c>
      <c r="BK23" s="1">
        <v>73660833</v>
      </c>
      <c r="BL23" s="1">
        <v>173740438</v>
      </c>
      <c r="BM23" s="1">
        <f>BM14+BM13+BM9</f>
        <v>116559631</v>
      </c>
      <c r="BN23" s="1">
        <f>BN14+BN13+BN9</f>
        <v>75728810</v>
      </c>
      <c r="BO23" s="1">
        <f>BO14+BO13+BO9</f>
        <v>192288441</v>
      </c>
      <c r="BP23" s="39">
        <f>BP9+BP13+BP14</f>
        <v>109358602</v>
      </c>
      <c r="BQ23" s="39">
        <f>BQ9+BQ13+BQ14</f>
        <v>86992998</v>
      </c>
      <c r="BR23" s="39">
        <f t="shared" si="0"/>
        <v>196351600</v>
      </c>
      <c r="BS23" s="39">
        <f>BS9+BS13+BS14</f>
        <v>118042550</v>
      </c>
      <c r="BT23" s="39">
        <f>BT9+BT13+BT14</f>
        <v>97584384</v>
      </c>
      <c r="BU23" s="39">
        <f t="shared" si="1"/>
        <v>215626934</v>
      </c>
      <c r="BV23" s="39">
        <f>BV9+BV13+BV14</f>
        <v>127352455</v>
      </c>
      <c r="BW23" s="39">
        <f>BW9+BW13+BW14</f>
        <v>102174915</v>
      </c>
      <c r="BX23" s="39">
        <f t="shared" si="2"/>
        <v>229527370</v>
      </c>
      <c r="BY23" s="39">
        <f>BY9+BY13+BY14</f>
        <v>137022504</v>
      </c>
      <c r="BZ23" s="39">
        <f>BZ9+BZ13+BZ14</f>
        <v>109856845</v>
      </c>
      <c r="CA23" s="39">
        <f t="shared" si="3"/>
        <v>246879349</v>
      </c>
      <c r="CB23" s="39">
        <f>CB9+CB13+CB14</f>
        <v>148695992</v>
      </c>
      <c r="CC23" s="39">
        <f>CC9+CC13+CC14</f>
        <v>123950503</v>
      </c>
      <c r="CD23" s="39">
        <f t="shared" si="4"/>
        <v>272646495</v>
      </c>
      <c r="CE23" s="39">
        <f>CE9+CE13+CE14</f>
        <v>137491623</v>
      </c>
      <c r="CF23" s="39">
        <f>CF9+CF13+CF14</f>
        <v>126927531</v>
      </c>
      <c r="CG23" s="39">
        <f t="shared" si="5"/>
        <v>264419154</v>
      </c>
      <c r="CH23" s="39">
        <f>CH9+CH13+CH14</f>
        <v>122994747</v>
      </c>
      <c r="CI23" s="39">
        <f>CI9+CI13+CI14</f>
        <v>131119796</v>
      </c>
      <c r="CJ23" s="39">
        <f t="shared" si="6"/>
        <v>254114543</v>
      </c>
      <c r="CK23" s="39">
        <f>CK9+CK13+CK14</f>
        <v>141146409</v>
      </c>
      <c r="CL23" s="39">
        <f>CL9+CL13+CL14</f>
        <v>143439824</v>
      </c>
      <c r="CM23" s="39">
        <f t="shared" si="7"/>
        <v>284586233</v>
      </c>
      <c r="CN23" s="39">
        <f>CN9+CN13+CN14</f>
        <v>132803055</v>
      </c>
      <c r="CO23" s="39">
        <f>CO9+CO13+CO14</f>
        <v>134837920</v>
      </c>
      <c r="CP23" s="39">
        <f t="shared" si="8"/>
        <v>267640975</v>
      </c>
      <c r="CQ23" s="39">
        <f>CQ9+CQ13+CQ14</f>
        <v>127097630</v>
      </c>
      <c r="CR23" s="39">
        <f>CR9+CR13+CR14</f>
        <v>127050065</v>
      </c>
      <c r="CS23" s="39">
        <f t="shared" si="9"/>
        <v>254147695</v>
      </c>
      <c r="CT23" s="39">
        <f>CT9+CT13+CT14</f>
        <v>124226976</v>
      </c>
      <c r="CU23" s="39">
        <f>CU9+CU13+CU14</f>
        <v>110089848</v>
      </c>
      <c r="CV23" s="39">
        <f>SUM(CT23:CU23)</f>
        <v>234316824</v>
      </c>
      <c r="CW23" s="39">
        <f>CW9+CW13+CW14</f>
        <v>118440746</v>
      </c>
      <c r="CX23" s="39">
        <f>CX9+CX13+CX14</f>
        <v>104179820</v>
      </c>
      <c r="CY23" s="39">
        <f>SUM(CW23:CX23)</f>
        <v>222620566</v>
      </c>
      <c r="CZ23" s="39">
        <f>CZ9+CZ13+CZ14</f>
        <v>102407365</v>
      </c>
      <c r="DA23" s="39">
        <f>DA9+DA13+DA14</f>
        <v>82027259</v>
      </c>
      <c r="DB23" s="39">
        <f t="shared" si="45"/>
        <v>184434624</v>
      </c>
      <c r="DC23" s="39">
        <f>DC9+DC13+DC14</f>
        <v>94496127</v>
      </c>
      <c r="DD23" s="39">
        <f>DD9+DD13+DD14</f>
        <v>77138280</v>
      </c>
      <c r="DE23" s="39">
        <f t="shared" si="44"/>
        <v>171634407</v>
      </c>
      <c r="DF23" s="39">
        <f>DF9+DF13+DF14</f>
        <v>80777742</v>
      </c>
      <c r="DG23" s="39">
        <f>DG9+DG13+DG14</f>
        <v>87074156</v>
      </c>
      <c r="DH23" s="39">
        <f>DH9+DH13+DH14</f>
        <v>167851898</v>
      </c>
      <c r="DI23" s="39">
        <f>DI9+DI13+DI14</f>
        <v>69557602</v>
      </c>
      <c r="DJ23" s="39">
        <f>DJ9+DJ13+DJ14</f>
        <v>90136775</v>
      </c>
      <c r="DK23" s="39">
        <f t="shared" si="46"/>
        <v>159694377</v>
      </c>
      <c r="DL23" s="39">
        <f>DL9+DL13+DL14</f>
        <v>77508751</v>
      </c>
      <c r="DM23" s="39">
        <f>DM9+DM13+DM14</f>
        <v>90504248</v>
      </c>
      <c r="DN23" s="39">
        <f>DN9+DN13+DN14</f>
        <v>168012999</v>
      </c>
      <c r="DO23" s="39">
        <f>DO9+DO13+DO14</f>
        <v>83413889</v>
      </c>
      <c r="DP23" s="39">
        <f>DP9+DP13+DP14</f>
        <v>88720526</v>
      </c>
      <c r="DQ23" s="39">
        <f t="shared" si="47"/>
        <v>172134415</v>
      </c>
      <c r="DR23" s="39">
        <f>DR9+DR13+DR14</f>
        <v>80289298</v>
      </c>
      <c r="DS23" s="39">
        <f>DS9+DS13+DS14</f>
        <v>87910997</v>
      </c>
      <c r="DT23" s="39">
        <f>SUM(DR23:DS23)</f>
        <v>168200295</v>
      </c>
      <c r="DU23" s="39">
        <f>DU9+DU13+DU14</f>
        <v>70449084</v>
      </c>
      <c r="DV23" s="39">
        <f>DV9+DV13+DV14</f>
        <v>90568804</v>
      </c>
      <c r="DW23" s="39">
        <f>SUM(DU23:DV23)</f>
        <v>161017888</v>
      </c>
      <c r="DX23" s="39">
        <f>DX9+DX13+DX14</f>
        <v>68179589</v>
      </c>
      <c r="DY23" s="39">
        <f>DY9+DY13+DY14</f>
        <v>86623301</v>
      </c>
      <c r="DZ23" s="39">
        <f t="shared" si="48"/>
        <v>154802890</v>
      </c>
      <c r="EA23" s="39">
        <f>EA9+EA13+EA14</f>
        <v>63877190</v>
      </c>
      <c r="EB23" s="39">
        <f>EB9+EB13+EB14</f>
        <v>84337257</v>
      </c>
      <c r="EC23" s="39">
        <f>SUM(EA23:EB23)</f>
        <v>148214447</v>
      </c>
      <c r="ED23" s="39">
        <f>ED9+ED13+ED14</f>
        <v>62703885</v>
      </c>
      <c r="EE23" s="39">
        <f>EE9+EE13+EE14</f>
        <v>74532455</v>
      </c>
      <c r="EF23" s="39">
        <f>SUM(ED23:EE23)</f>
        <v>137236340</v>
      </c>
      <c r="EG23" s="39">
        <f>EG9+EG13+EG14</f>
        <v>46972572</v>
      </c>
      <c r="EH23" s="39">
        <f>EH9+EH13+EH14</f>
        <v>59714916</v>
      </c>
      <c r="EI23" s="39">
        <f>SUM(EG23:EH23)</f>
        <v>106687488</v>
      </c>
      <c r="EJ23" s="39">
        <f>EJ9+EJ13+EJ14</f>
        <v>34355081</v>
      </c>
      <c r="EK23" s="39">
        <f>EK9+EK13+EK14</f>
        <v>49037639</v>
      </c>
      <c r="EL23" s="39">
        <f>SUM(EJ23:EK23)</f>
        <v>83392720</v>
      </c>
      <c r="EM23" s="39">
        <f>EM9+EM13+EM14</f>
        <v>28249790</v>
      </c>
      <c r="EN23" s="39">
        <f>EN9+EN13+EN14</f>
        <v>35089807</v>
      </c>
      <c r="EO23" s="39">
        <f>SUM(EM23:EN23)</f>
        <v>63339597</v>
      </c>
      <c r="EP23" s="39">
        <f>EP9+EP13+EP14</f>
        <v>25857492</v>
      </c>
      <c r="EQ23" s="39">
        <f>EQ9+EQ13+EQ14</f>
        <v>30890114</v>
      </c>
      <c r="ER23" s="39">
        <f>SUM(EP23:EQ23)</f>
        <v>56747606</v>
      </c>
      <c r="ES23" s="39">
        <f>ES9+ES13+ES14</f>
        <v>24534773</v>
      </c>
      <c r="ET23" s="39">
        <f>ET9+ET13+ET14</f>
        <v>27832570</v>
      </c>
      <c r="EU23" s="39">
        <f>SUM(ES23:ET23)</f>
        <v>52367343</v>
      </c>
      <c r="EV23" s="39">
        <f>EV9+EV13+EV14</f>
        <v>22587307</v>
      </c>
      <c r="EW23" s="39">
        <f>EW9+EW13+EW14</f>
        <v>22437098</v>
      </c>
      <c r="EX23" s="39">
        <f>SUM(EV23:EW23)</f>
        <v>45024405</v>
      </c>
      <c r="EY23" s="39">
        <f>EY9+EY13+EY14</f>
        <v>16769335</v>
      </c>
      <c r="EZ23" s="39">
        <f>EZ9+EZ13+EZ14</f>
        <v>19365012</v>
      </c>
      <c r="FA23" s="39">
        <f>SUM(EY23:EZ23)</f>
        <v>36134347</v>
      </c>
      <c r="FB23" s="39">
        <f>FB9+FB13+FB14</f>
        <v>12360835</v>
      </c>
      <c r="FC23" s="39">
        <f>FC9+FC13+FC14</f>
        <v>16323909</v>
      </c>
      <c r="FD23" s="39">
        <f>SUM(FB23:FC23)</f>
        <v>28684744</v>
      </c>
      <c r="FE23" s="39">
        <f>FE9+FE13+FE14</f>
        <v>9324172</v>
      </c>
      <c r="FF23" s="39">
        <f>FF9+FF13+FF14</f>
        <v>12309295</v>
      </c>
      <c r="FG23" s="39">
        <f>SUM(FE23:FF23)</f>
        <v>21633467</v>
      </c>
      <c r="FH23" s="39">
        <f>FH9+FH13+FH14</f>
        <v>7247379</v>
      </c>
      <c r="FI23" s="39">
        <f>FI9+FI13+FI14</f>
        <v>9387181</v>
      </c>
      <c r="FJ23" s="39">
        <f>SUM(FH23:FI23)</f>
        <v>16634560</v>
      </c>
      <c r="FK23" s="39">
        <f>FK9+FK13+FK14</f>
        <v>6196792</v>
      </c>
      <c r="FL23" s="39">
        <f>FL9+FL13+FL14</f>
        <v>7035020</v>
      </c>
      <c r="FM23" s="39">
        <f>SUM(FK23:FL23)</f>
        <v>13231812</v>
      </c>
      <c r="FN23" s="39">
        <f t="shared" ref="FN23:FS23" si="69">FN9+FN13+FN14</f>
        <v>5690310</v>
      </c>
      <c r="FO23" s="39">
        <f t="shared" si="69"/>
        <v>6179848</v>
      </c>
      <c r="FP23" s="39">
        <f t="shared" si="69"/>
        <v>11870158</v>
      </c>
      <c r="FQ23" s="39">
        <f>FQ9+FQ13+FQ14</f>
        <v>4956495</v>
      </c>
      <c r="FR23" s="39">
        <f t="shared" si="69"/>
        <v>4472304</v>
      </c>
      <c r="FS23" s="84">
        <f t="shared" si="69"/>
        <v>9428799</v>
      </c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</row>
    <row r="24" spans="1:238" s="11" customFormat="1" ht="39.75" customHeight="1" thickBot="1" x14ac:dyDescent="0.2">
      <c r="A24" s="57" t="s">
        <v>26</v>
      </c>
      <c r="B24" s="119">
        <f t="shared" ref="B24:D24" si="70">B21-B22-B23</f>
        <v>490912998</v>
      </c>
      <c r="C24" s="119">
        <f t="shared" si="70"/>
        <v>73284027</v>
      </c>
      <c r="D24" s="119">
        <f t="shared" si="70"/>
        <v>564197025</v>
      </c>
      <c r="E24" s="119">
        <f t="shared" ref="E24:G24" si="71">E21-E22-E23</f>
        <v>467419022</v>
      </c>
      <c r="F24" s="119">
        <f t="shared" si="71"/>
        <v>68850937</v>
      </c>
      <c r="G24" s="119">
        <f t="shared" si="71"/>
        <v>536269959</v>
      </c>
      <c r="H24" s="119">
        <f t="shared" ref="H24:M24" si="72">H21-H22-H23</f>
        <v>720193367</v>
      </c>
      <c r="I24" s="119">
        <f t="shared" si="72"/>
        <v>89774740</v>
      </c>
      <c r="J24" s="119">
        <f t="shared" si="72"/>
        <v>809968107</v>
      </c>
      <c r="K24" s="119">
        <f t="shared" si="72"/>
        <v>406756894</v>
      </c>
      <c r="L24" s="119">
        <f t="shared" si="72"/>
        <v>57189863</v>
      </c>
      <c r="M24" s="119">
        <f t="shared" si="72"/>
        <v>463946757</v>
      </c>
      <c r="N24" s="119">
        <f t="shared" ref="N24:S24" si="73">N21-N22-N23</f>
        <v>401537715</v>
      </c>
      <c r="O24" s="119">
        <f t="shared" si="73"/>
        <v>60678297</v>
      </c>
      <c r="P24" s="119">
        <f t="shared" si="73"/>
        <v>462216012</v>
      </c>
      <c r="Q24" s="119">
        <f t="shared" si="73"/>
        <v>387751385</v>
      </c>
      <c r="R24" s="119">
        <f t="shared" si="73"/>
        <v>54513805</v>
      </c>
      <c r="S24" s="119">
        <f t="shared" si="73"/>
        <v>442265190</v>
      </c>
      <c r="T24" s="119">
        <f t="shared" ref="T24:Y24" si="74">T21-T22-T23</f>
        <v>394640032</v>
      </c>
      <c r="U24" s="119">
        <f t="shared" si="74"/>
        <v>54265505</v>
      </c>
      <c r="V24" s="119">
        <f t="shared" si="74"/>
        <v>448905537</v>
      </c>
      <c r="W24" s="119">
        <f t="shared" si="74"/>
        <v>400061574</v>
      </c>
      <c r="X24" s="119">
        <f t="shared" si="74"/>
        <v>51113049</v>
      </c>
      <c r="Y24" s="119">
        <f t="shared" si="74"/>
        <v>451174623</v>
      </c>
      <c r="Z24" s="119">
        <f t="shared" ref="Z24:AE24" si="75">Z21-Z22-Z23</f>
        <v>378652891</v>
      </c>
      <c r="AA24" s="119">
        <f t="shared" si="75"/>
        <v>46759800</v>
      </c>
      <c r="AB24" s="119">
        <f t="shared" si="75"/>
        <v>425412691</v>
      </c>
      <c r="AC24" s="119">
        <f t="shared" si="75"/>
        <v>379282707</v>
      </c>
      <c r="AD24" s="119">
        <f t="shared" si="75"/>
        <v>46480585</v>
      </c>
      <c r="AE24" s="119">
        <f t="shared" si="75"/>
        <v>425763292</v>
      </c>
      <c r="AF24" s="119">
        <f t="shared" ref="AF24:AK24" si="76">AF21-AF22-AF23</f>
        <v>395993564</v>
      </c>
      <c r="AG24" s="119">
        <f t="shared" si="76"/>
        <v>51904098</v>
      </c>
      <c r="AH24" s="119">
        <f t="shared" si="76"/>
        <v>447897662</v>
      </c>
      <c r="AI24" s="119">
        <f t="shared" si="76"/>
        <v>339134574</v>
      </c>
      <c r="AJ24" s="119">
        <f t="shared" si="76"/>
        <v>44406027</v>
      </c>
      <c r="AK24" s="119">
        <f t="shared" si="76"/>
        <v>383540601</v>
      </c>
      <c r="AL24" s="119">
        <f t="shared" ref="AL24:AR24" si="77">AL21-AL22-AL23</f>
        <v>368170247</v>
      </c>
      <c r="AM24" s="119">
        <f t="shared" si="77"/>
        <v>46285966</v>
      </c>
      <c r="AN24" s="119">
        <f t="shared" si="77"/>
        <v>414456213</v>
      </c>
      <c r="AO24" s="119">
        <f t="shared" si="77"/>
        <v>388220736</v>
      </c>
      <c r="AP24" s="119">
        <f t="shared" si="77"/>
        <v>48405671</v>
      </c>
      <c r="AQ24" s="119">
        <f t="shared" si="77"/>
        <v>436626407</v>
      </c>
      <c r="AR24" s="58">
        <f t="shared" si="77"/>
        <v>342408866</v>
      </c>
      <c r="AS24" s="58">
        <f t="shared" ref="AS24:CJ24" si="78">AS21-AS22-AS23</f>
        <v>43631479</v>
      </c>
      <c r="AT24" s="58">
        <f t="shared" si="78"/>
        <v>386040345</v>
      </c>
      <c r="AU24" s="58">
        <f t="shared" si="78"/>
        <v>334185257</v>
      </c>
      <c r="AV24" s="58">
        <f t="shared" si="78"/>
        <v>42889661</v>
      </c>
      <c r="AW24" s="58">
        <f t="shared" si="78"/>
        <v>377074918</v>
      </c>
      <c r="AX24" s="58">
        <f>AX21-AX22-AX23</f>
        <v>330017675</v>
      </c>
      <c r="AY24" s="58">
        <f t="shared" si="78"/>
        <v>42646189</v>
      </c>
      <c r="AZ24" s="58">
        <f t="shared" si="78"/>
        <v>372663864</v>
      </c>
      <c r="BA24" s="58">
        <f t="shared" si="78"/>
        <v>336657232</v>
      </c>
      <c r="BB24" s="58">
        <f t="shared" si="78"/>
        <v>44239031</v>
      </c>
      <c r="BC24" s="58">
        <f t="shared" si="78"/>
        <v>380896263</v>
      </c>
      <c r="BD24" s="58">
        <f t="shared" si="78"/>
        <v>264201116</v>
      </c>
      <c r="BE24" s="58">
        <f t="shared" si="78"/>
        <v>122028228</v>
      </c>
      <c r="BF24" s="58">
        <f t="shared" si="78"/>
        <v>386229344</v>
      </c>
      <c r="BG24" s="58">
        <f t="shared" si="78"/>
        <v>208863323</v>
      </c>
      <c r="BH24" s="58">
        <f t="shared" si="78"/>
        <v>173782612</v>
      </c>
      <c r="BI24" s="58">
        <f t="shared" si="78"/>
        <v>382645935</v>
      </c>
      <c r="BJ24" s="58">
        <f t="shared" si="78"/>
        <v>205183984</v>
      </c>
      <c r="BK24" s="58">
        <f t="shared" si="78"/>
        <v>172616589</v>
      </c>
      <c r="BL24" s="58">
        <f t="shared" si="78"/>
        <v>377800573</v>
      </c>
      <c r="BM24" s="58">
        <f t="shared" si="78"/>
        <v>206447543</v>
      </c>
      <c r="BN24" s="58">
        <f t="shared" si="78"/>
        <v>179047721</v>
      </c>
      <c r="BO24" s="58">
        <f t="shared" si="78"/>
        <v>385495264</v>
      </c>
      <c r="BP24" s="58">
        <f t="shared" si="78"/>
        <v>192963943</v>
      </c>
      <c r="BQ24" s="58">
        <f t="shared" si="78"/>
        <v>183439142</v>
      </c>
      <c r="BR24" s="58">
        <f t="shared" si="78"/>
        <v>376403085</v>
      </c>
      <c r="BS24" s="58">
        <f t="shared" si="78"/>
        <v>206450162</v>
      </c>
      <c r="BT24" s="58">
        <f t="shared" si="78"/>
        <v>195502921</v>
      </c>
      <c r="BU24" s="58">
        <f t="shared" si="78"/>
        <v>401953083</v>
      </c>
      <c r="BV24" s="58">
        <f t="shared" si="78"/>
        <v>186688193</v>
      </c>
      <c r="BW24" s="58">
        <f t="shared" si="78"/>
        <v>176215578</v>
      </c>
      <c r="BX24" s="58">
        <f t="shared" si="78"/>
        <v>362903771</v>
      </c>
      <c r="BY24" s="58">
        <f t="shared" si="78"/>
        <v>178994180</v>
      </c>
      <c r="BZ24" s="58">
        <f t="shared" si="78"/>
        <v>174571473</v>
      </c>
      <c r="CA24" s="58">
        <f t="shared" si="78"/>
        <v>353565653</v>
      </c>
      <c r="CB24" s="58">
        <f t="shared" si="78"/>
        <v>172877255</v>
      </c>
      <c r="CC24" s="58">
        <f t="shared" si="78"/>
        <v>171018538</v>
      </c>
      <c r="CD24" s="58">
        <f t="shared" si="78"/>
        <v>343895793</v>
      </c>
      <c r="CE24" s="58">
        <f t="shared" si="78"/>
        <v>172890222</v>
      </c>
      <c r="CF24" s="58">
        <f t="shared" si="78"/>
        <v>163907362</v>
      </c>
      <c r="CG24" s="58">
        <f t="shared" si="78"/>
        <v>336797584</v>
      </c>
      <c r="CH24" s="58">
        <f t="shared" si="78"/>
        <v>156442698</v>
      </c>
      <c r="CI24" s="58">
        <f t="shared" si="78"/>
        <v>164388449</v>
      </c>
      <c r="CJ24" s="58">
        <f t="shared" si="78"/>
        <v>320831147</v>
      </c>
      <c r="CK24" s="58">
        <f t="shared" ref="CK24:CS24" si="79">CK21-CK22-CK23</f>
        <v>158257822</v>
      </c>
      <c r="CL24" s="58">
        <f t="shared" si="79"/>
        <v>161665816</v>
      </c>
      <c r="CM24" s="58">
        <f t="shared" si="79"/>
        <v>319923638</v>
      </c>
      <c r="CN24" s="58">
        <f t="shared" si="79"/>
        <v>152259057</v>
      </c>
      <c r="CO24" s="58">
        <f t="shared" si="79"/>
        <v>163726160</v>
      </c>
      <c r="CP24" s="58">
        <f t="shared" si="79"/>
        <v>315985217</v>
      </c>
      <c r="CQ24" s="58">
        <f t="shared" si="79"/>
        <v>144201759</v>
      </c>
      <c r="CR24" s="58">
        <f t="shared" si="79"/>
        <v>151611946</v>
      </c>
      <c r="CS24" s="58">
        <f t="shared" si="79"/>
        <v>295813705</v>
      </c>
      <c r="CT24" s="58">
        <v>131470174</v>
      </c>
      <c r="CU24" s="58">
        <v>138771430</v>
      </c>
      <c r="CV24" s="58">
        <f>SUM(CT24:CU24)</f>
        <v>270241604</v>
      </c>
      <c r="CW24" s="59">
        <v>124685614</v>
      </c>
      <c r="CX24" s="59">
        <v>125155573</v>
      </c>
      <c r="CY24" s="59">
        <v>249841187</v>
      </c>
      <c r="CZ24" s="58">
        <v>102365043</v>
      </c>
      <c r="DA24" s="58">
        <v>105930371</v>
      </c>
      <c r="DB24" s="58">
        <f t="shared" si="45"/>
        <v>208295414</v>
      </c>
      <c r="DC24" s="58">
        <v>98352054</v>
      </c>
      <c r="DD24" s="58">
        <v>92503182</v>
      </c>
      <c r="DE24" s="58">
        <f>SUM(DC24:DD24)</f>
        <v>190855236</v>
      </c>
      <c r="DF24" s="58">
        <f>DF21-DF22-DF23</f>
        <v>82033916</v>
      </c>
      <c r="DG24" s="58">
        <f>DG21-DG22-DG23</f>
        <v>94790619</v>
      </c>
      <c r="DH24" s="58">
        <f>DH21-DH22-DH23</f>
        <v>176824535</v>
      </c>
      <c r="DI24" s="58">
        <f>DI21-DI22-DI23</f>
        <v>74473081</v>
      </c>
      <c r="DJ24" s="58">
        <f>DJ21-DJ22-DJ23</f>
        <v>94479962</v>
      </c>
      <c r="DK24" s="58">
        <f t="shared" si="46"/>
        <v>168953043</v>
      </c>
      <c r="DL24" s="58">
        <f>DL21-DL22-DL23</f>
        <v>68026930</v>
      </c>
      <c r="DM24" s="58">
        <f>DM21-DM22-DM23</f>
        <v>89221777</v>
      </c>
      <c r="DN24" s="58">
        <f>DN21-DN22-DN23</f>
        <v>157248707</v>
      </c>
      <c r="DO24" s="58">
        <f>DO21-DO22-DO23</f>
        <v>65525454</v>
      </c>
      <c r="DP24" s="58">
        <f>DP21-DP22-DP23</f>
        <v>83961502</v>
      </c>
      <c r="DQ24" s="58">
        <f t="shared" si="47"/>
        <v>149486956</v>
      </c>
      <c r="DR24" s="58">
        <f>DR21-DR22-DR23</f>
        <v>58572569</v>
      </c>
      <c r="DS24" s="58">
        <f>DS21-DS22-DS23</f>
        <v>77296296</v>
      </c>
      <c r="DT24" s="58">
        <f>SUM(DR24:DS24)</f>
        <v>135868865</v>
      </c>
      <c r="DU24" s="58">
        <f>DU21-DU22-DU23</f>
        <v>51947040</v>
      </c>
      <c r="DV24" s="58">
        <f>DV21-DV22-DV23</f>
        <v>73465784</v>
      </c>
      <c r="DW24" s="58">
        <f>SUM(DU24:DV24)</f>
        <v>125412824</v>
      </c>
      <c r="DX24" s="58">
        <f>DX21-DX22-DX23</f>
        <v>50383830</v>
      </c>
      <c r="DY24" s="58">
        <f>DY21-DY22-DY23</f>
        <v>65644551</v>
      </c>
      <c r="DZ24" s="58">
        <f t="shared" si="48"/>
        <v>116028381</v>
      </c>
      <c r="EA24" s="58">
        <f>EA21-EA22-EA23</f>
        <v>44823803</v>
      </c>
      <c r="EB24" s="58">
        <f>EB21-EB22-EB23</f>
        <v>58686526</v>
      </c>
      <c r="EC24" s="58">
        <f>SUM(EA24:EB24)</f>
        <v>103510329</v>
      </c>
      <c r="ED24" s="58">
        <f>ED21-ED22-ED23</f>
        <v>36946299</v>
      </c>
      <c r="EE24" s="58">
        <f>EE21-EE22-EE23</f>
        <v>51472285</v>
      </c>
      <c r="EF24" s="58">
        <f>SUM(ED24:EE24)</f>
        <v>88418584</v>
      </c>
      <c r="EG24" s="58">
        <f>EG21-EG22-EG23</f>
        <v>31191588</v>
      </c>
      <c r="EH24" s="58">
        <f>EH21-EH22-EH23</f>
        <v>43223688</v>
      </c>
      <c r="EI24" s="58">
        <f>SUM(EG24:EH24)</f>
        <v>74415276</v>
      </c>
      <c r="EJ24" s="58">
        <f>EJ21-EJ22-EJ23</f>
        <v>27891334</v>
      </c>
      <c r="EK24" s="58">
        <f>EK21-EK22-EK23</f>
        <v>37200109</v>
      </c>
      <c r="EL24" s="58">
        <f>SUM(EJ24:EK24)</f>
        <v>65091443</v>
      </c>
      <c r="EM24" s="58">
        <f>EM21-EM22-EM23</f>
        <v>23316266</v>
      </c>
      <c r="EN24" s="58">
        <f>EN21-EN22-EN23</f>
        <v>32305441</v>
      </c>
      <c r="EO24" s="58">
        <f>SUM(EM24:EN24)</f>
        <v>55621707</v>
      </c>
      <c r="EP24" s="58">
        <f>EP21-EP22-EP23</f>
        <v>21957613</v>
      </c>
      <c r="EQ24" s="58">
        <f>EQ21-EQ22-EQ23</f>
        <v>27034315</v>
      </c>
      <c r="ER24" s="58">
        <f>SUM(EP24:EQ24)</f>
        <v>48991928</v>
      </c>
      <c r="ES24" s="58">
        <f>ES21-ES22-ES23</f>
        <v>18103454</v>
      </c>
      <c r="ET24" s="58">
        <f>ET21-ET22-ET23</f>
        <v>20427006</v>
      </c>
      <c r="EU24" s="58">
        <f>SUM(ES24:ET24)</f>
        <v>38530460</v>
      </c>
      <c r="EV24" s="58">
        <f>EV21-EV22-EV23</f>
        <v>12012273</v>
      </c>
      <c r="EW24" s="58">
        <f>EW21-EW22-EW23</f>
        <v>15424370</v>
      </c>
      <c r="EX24" s="58">
        <f>SUM(EV24:EW24)</f>
        <v>27436643</v>
      </c>
      <c r="EY24" s="58">
        <f>EY21-EY22-EY23</f>
        <v>10060867</v>
      </c>
      <c r="EZ24" s="58">
        <f>EZ21-EZ22-EZ23</f>
        <v>12708231</v>
      </c>
      <c r="FA24" s="58">
        <f>SUM(EY24:EZ24)</f>
        <v>22769098</v>
      </c>
      <c r="FB24" s="58">
        <f>FB21-FB22-FB23</f>
        <v>8736854</v>
      </c>
      <c r="FC24" s="58">
        <f>FC21-FC22-FC23</f>
        <v>9923050</v>
      </c>
      <c r="FD24" s="58">
        <f>SUM(FB24:FC24)</f>
        <v>18659904</v>
      </c>
      <c r="FE24" s="58">
        <f>FE21-FE22-FE23</f>
        <v>6162921</v>
      </c>
      <c r="FF24" s="58">
        <f>FF21-FF22-FF23</f>
        <v>9074745</v>
      </c>
      <c r="FG24" s="58">
        <f>SUM(FE24:FF24)</f>
        <v>15237666</v>
      </c>
      <c r="FH24" s="58">
        <f>FH21-FH22-FH23</f>
        <v>4667262</v>
      </c>
      <c r="FI24" s="58">
        <f>FI21-FI22-FI23</f>
        <v>6801410</v>
      </c>
      <c r="FJ24" s="58">
        <f>SUM(FH24:FI24)</f>
        <v>11468672</v>
      </c>
      <c r="FK24" s="58">
        <f>FK21-FK22-FK23</f>
        <v>4177113</v>
      </c>
      <c r="FL24" s="58">
        <f>FL21-FL22-FL23</f>
        <v>5719252</v>
      </c>
      <c r="FM24" s="58">
        <f>SUM(FK24:FL24)</f>
        <v>9896365</v>
      </c>
      <c r="FN24" s="58">
        <f t="shared" ref="FN24:FS24" si="80">FN21-FN22-FN23</f>
        <v>3391926</v>
      </c>
      <c r="FO24" s="58">
        <f t="shared" si="80"/>
        <v>5801237</v>
      </c>
      <c r="FP24" s="58">
        <f t="shared" si="80"/>
        <v>9193163</v>
      </c>
      <c r="FQ24" s="58">
        <f t="shared" si="80"/>
        <v>2830797</v>
      </c>
      <c r="FR24" s="58">
        <f t="shared" si="80"/>
        <v>4486947</v>
      </c>
      <c r="FS24" s="89">
        <f t="shared" si="80"/>
        <v>7317744</v>
      </c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</row>
    <row r="25" spans="1:238" s="11" customFormat="1" ht="30" customHeight="1" x14ac:dyDescent="0.15">
      <c r="AL25" s="129"/>
      <c r="AM25" s="129"/>
      <c r="AN25" s="129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50"/>
      <c r="CL25" s="50"/>
      <c r="CM25" s="50"/>
      <c r="CN25" s="50"/>
      <c r="CO25" s="50"/>
      <c r="CP25" s="50"/>
      <c r="CQ25" s="44"/>
      <c r="CR25" s="44"/>
      <c r="CS25" s="44"/>
      <c r="CT25" s="44"/>
      <c r="CU25" s="44"/>
      <c r="CV25" s="44"/>
      <c r="CW25" s="4" t="s">
        <v>120</v>
      </c>
      <c r="CX25" s="4"/>
      <c r="CY25" s="4"/>
      <c r="DF25" s="50"/>
      <c r="DG25" s="50"/>
      <c r="DH25" s="50"/>
      <c r="DR25" s="52"/>
      <c r="DS25" s="52"/>
      <c r="DT25" s="52"/>
      <c r="DU25" s="50"/>
      <c r="DV25" s="50"/>
      <c r="DW25" s="50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50"/>
      <c r="EK25" s="50"/>
      <c r="EL25" s="50"/>
      <c r="EM25" s="44"/>
      <c r="EN25" s="44"/>
      <c r="EO25" s="44"/>
      <c r="EP25" s="50"/>
      <c r="EQ25" s="50"/>
      <c r="ER25" s="50"/>
      <c r="ES25" s="44"/>
      <c r="ET25" s="44"/>
      <c r="EU25" s="44"/>
      <c r="EV25" s="52"/>
      <c r="EW25" s="52"/>
      <c r="EX25" s="52"/>
      <c r="EY25" s="50"/>
      <c r="EZ25" s="50"/>
      <c r="FA25" s="50"/>
      <c r="FB25" s="44"/>
      <c r="FC25" s="44"/>
      <c r="FD25" s="44"/>
      <c r="FE25" s="44"/>
      <c r="FF25" s="44"/>
      <c r="FG25" s="44"/>
      <c r="FH25" s="50"/>
      <c r="FI25" s="50"/>
      <c r="FJ25" s="50"/>
      <c r="FK25" s="44"/>
      <c r="FL25" s="44"/>
      <c r="FM25" s="44"/>
      <c r="FN25" s="44"/>
      <c r="FO25" s="44"/>
      <c r="FP25" s="44"/>
      <c r="FQ25" s="50"/>
      <c r="FR25" s="50"/>
      <c r="FS25" s="50"/>
    </row>
    <row r="26" spans="1:238" x14ac:dyDescent="0.15"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8"/>
      <c r="CX26" s="8"/>
      <c r="CY26" s="8"/>
      <c r="DF26" s="44"/>
      <c r="DG26" s="44"/>
      <c r="DH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50"/>
      <c r="EW26" s="50"/>
      <c r="EX26" s="50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</row>
    <row r="27" spans="1:238" x14ac:dyDescent="0.15"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"/>
      <c r="CX27" s="4"/>
      <c r="CY27" s="4"/>
      <c r="DF27" s="44"/>
      <c r="DG27" s="44"/>
      <c r="DH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</row>
    <row r="28" spans="1:238" x14ac:dyDescent="0.15"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"/>
      <c r="CX28" s="4"/>
      <c r="CY28" s="4"/>
      <c r="DF28" s="44"/>
      <c r="DG28" s="44"/>
      <c r="DH28" s="44"/>
      <c r="DR28" s="44"/>
      <c r="DS28" s="44"/>
      <c r="DT28" s="44"/>
      <c r="DU28" s="44"/>
      <c r="DV28" s="44"/>
      <c r="DW28" s="44"/>
      <c r="DX28" s="44"/>
      <c r="DY28" s="44"/>
      <c r="DZ28" s="44"/>
      <c r="EA28" s="45"/>
      <c r="EB28" s="45"/>
      <c r="EC28" s="45"/>
      <c r="ED28" s="45"/>
      <c r="EE28" s="45"/>
      <c r="EF28" s="45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5"/>
      <c r="FF28" s="45"/>
      <c r="FG28" s="45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</row>
    <row r="29" spans="1:238" x14ac:dyDescent="0.15"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"/>
      <c r="CX29" s="4"/>
      <c r="CY29" s="4"/>
      <c r="DF29" s="45"/>
      <c r="DG29" s="45"/>
      <c r="DH29" s="45"/>
      <c r="DR29" s="44"/>
      <c r="DS29" s="44"/>
      <c r="DT29" s="44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4"/>
      <c r="EW29" s="44"/>
      <c r="EX29" s="44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</row>
    <row r="30" spans="1:238" x14ac:dyDescent="0.15"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"/>
      <c r="CX30" s="4"/>
      <c r="CY30" s="4"/>
      <c r="DF30" s="45"/>
      <c r="DG30" s="45"/>
      <c r="DH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</row>
    <row r="31" spans="1:238" x14ac:dyDescent="0.15"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"/>
      <c r="CX31" s="4"/>
      <c r="CY31" s="4"/>
      <c r="DF31" s="45"/>
      <c r="DG31" s="45"/>
      <c r="DH31" s="45"/>
      <c r="DR31" s="45"/>
      <c r="DS31" s="45"/>
      <c r="DT31" s="45"/>
      <c r="DU31" s="45"/>
      <c r="DV31" s="45"/>
      <c r="DW31" s="45"/>
      <c r="DX31" s="45"/>
      <c r="DY31" s="45"/>
      <c r="DZ31" s="45"/>
      <c r="EA31" s="46"/>
      <c r="EB31" s="46"/>
      <c r="EC31" s="46"/>
      <c r="ED31" s="46"/>
      <c r="EE31" s="46"/>
      <c r="EF31" s="46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6"/>
      <c r="FF31" s="46"/>
      <c r="FG31" s="46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</row>
    <row r="32" spans="1:238" x14ac:dyDescent="0.15"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"/>
      <c r="CX32" s="4"/>
      <c r="CY32" s="4"/>
      <c r="DF32" s="46"/>
      <c r="DG32" s="46"/>
      <c r="DH32" s="46"/>
      <c r="DR32" s="45"/>
      <c r="DS32" s="45"/>
      <c r="DT32" s="45"/>
      <c r="DU32" s="46"/>
      <c r="DV32" s="46"/>
      <c r="DW32" s="46"/>
      <c r="DX32" s="46"/>
      <c r="DY32" s="46"/>
      <c r="DZ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5"/>
      <c r="EW32" s="45"/>
      <c r="EX32" s="45"/>
      <c r="EY32" s="46"/>
      <c r="EZ32" s="46"/>
      <c r="FA32" s="46"/>
      <c r="FB32" s="46"/>
      <c r="FC32" s="46"/>
      <c r="FD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</row>
    <row r="33" spans="101:154" x14ac:dyDescent="0.15">
      <c r="CW33" s="4"/>
      <c r="CX33" s="4"/>
      <c r="CY33" s="4"/>
      <c r="DR33" s="46"/>
      <c r="DS33" s="46"/>
      <c r="DT33" s="46"/>
      <c r="EV33" s="46"/>
      <c r="EW33" s="46"/>
      <c r="EX33" s="46"/>
    </row>
    <row r="34" spans="101:154" x14ac:dyDescent="0.15">
      <c r="CW34" s="4"/>
      <c r="CX34" s="4"/>
      <c r="CY34" s="4"/>
    </row>
    <row r="35" spans="101:154" x14ac:dyDescent="0.15">
      <c r="CW35" s="4"/>
      <c r="CX35" s="4"/>
      <c r="CY35" s="4"/>
    </row>
    <row r="36" spans="101:154" x14ac:dyDescent="0.15">
      <c r="CW36" s="10"/>
      <c r="CX36" s="10"/>
      <c r="CY36" s="10"/>
    </row>
    <row r="37" spans="101:154" x14ac:dyDescent="0.15">
      <c r="CW37" s="11"/>
      <c r="CX37" s="11"/>
      <c r="CY37" s="11"/>
    </row>
  </sheetData>
  <phoneticPr fontId="4"/>
  <conditionalFormatting sqref="A4:A23">
    <cfRule type="expression" dxfId="1" priority="1" stopIfTrue="1">
      <formula>AR4+AS4&lt;&gt;AT4</formula>
    </cfRule>
  </conditionalFormatting>
  <conditionalFormatting sqref="A24">
    <cfRule type="expression" dxfId="0" priority="2" stopIfTrue="1">
      <formula>AR24+AS24&lt;&gt;AT24</formula>
    </cfRule>
  </conditionalFormatting>
  <pageMargins left="0.62" right="0.51181102362204722" top="0.59055118110236227" bottom="0.28999999999999998" header="0.35433070866141736" footer="0.19685039370078741"/>
  <pageSetup paperSize="9" scale="60" fitToWidth="2" orientation="landscape" r:id="rId1"/>
  <headerFooter alignWithMargins="0">
    <oddHeader>&amp;L性質別歳出の推移(市･町村別)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BG23"/>
  <sheetViews>
    <sheetView view="pageBreakPreview" zoomScale="75" zoomScaleNormal="75" workbookViewId="0">
      <pane xSplit="1" ySplit="1" topLeftCell="B2" activePane="bottomRight" state="frozen"/>
      <selection pane="topRight" activeCell="B1" sqref="B1"/>
      <selection pane="bottomLeft" activeCell="A3" sqref="A3"/>
      <selection pane="bottomRight"/>
    </sheetView>
  </sheetViews>
  <sheetFormatPr defaultColWidth="10.69921875" defaultRowHeight="24.95" customHeight="1" x14ac:dyDescent="0.15"/>
  <cols>
    <col min="1" max="1" width="14.8984375" style="60" customWidth="1"/>
    <col min="2" max="14" width="11.59765625" style="130" customWidth="1"/>
    <col min="15" max="15" width="11.59765625" style="126" customWidth="1"/>
    <col min="16" max="24" width="9.69921875" style="61" customWidth="1"/>
    <col min="25" max="25" width="11.296875" style="61" customWidth="1"/>
    <col min="26" max="57" width="9.69921875" style="61" customWidth="1"/>
    <col min="58" max="64" width="9.69921875" style="60" customWidth="1"/>
    <col min="65" max="16384" width="10.69921875" style="60"/>
  </cols>
  <sheetData>
    <row r="1" spans="1:59" s="65" customFormat="1" ht="24.95" customHeight="1" thickBot="1" x14ac:dyDescent="0.25">
      <c r="A1" s="62" t="s">
        <v>0</v>
      </c>
      <c r="B1" s="120" t="s">
        <v>138</v>
      </c>
      <c r="C1" s="120" t="s">
        <v>136</v>
      </c>
      <c r="D1" s="120" t="s">
        <v>134</v>
      </c>
      <c r="E1" s="120" t="s">
        <v>131</v>
      </c>
      <c r="F1" s="120" t="s">
        <v>130</v>
      </c>
      <c r="G1" s="120" t="s">
        <v>129</v>
      </c>
      <c r="H1" s="120" t="s">
        <v>128</v>
      </c>
      <c r="I1" s="120" t="s">
        <v>127</v>
      </c>
      <c r="J1" s="120" t="s">
        <v>126</v>
      </c>
      <c r="K1" s="120" t="s">
        <v>125</v>
      </c>
      <c r="L1" s="120" t="s">
        <v>124</v>
      </c>
      <c r="M1" s="120" t="s">
        <v>123</v>
      </c>
      <c r="N1" s="120" t="s">
        <v>122</v>
      </c>
      <c r="O1" s="120" t="s">
        <v>121</v>
      </c>
      <c r="P1" s="63" t="s">
        <v>24</v>
      </c>
      <c r="Q1" s="63" t="s">
        <v>86</v>
      </c>
      <c r="R1" s="63" t="s">
        <v>46</v>
      </c>
      <c r="S1" s="63" t="s">
        <v>87</v>
      </c>
      <c r="T1" s="63" t="s">
        <v>48</v>
      </c>
      <c r="U1" s="63" t="s">
        <v>88</v>
      </c>
      <c r="V1" s="63" t="s">
        <v>50</v>
      </c>
      <c r="W1" s="63" t="s">
        <v>89</v>
      </c>
      <c r="X1" s="63" t="s">
        <v>52</v>
      </c>
      <c r="Y1" s="63" t="s">
        <v>90</v>
      </c>
      <c r="Z1" s="63" t="s">
        <v>54</v>
      </c>
      <c r="AA1" s="63" t="s">
        <v>91</v>
      </c>
      <c r="AB1" s="63" t="s">
        <v>56</v>
      </c>
      <c r="AC1" s="63" t="s">
        <v>92</v>
      </c>
      <c r="AD1" s="63" t="s">
        <v>58</v>
      </c>
      <c r="AE1" s="63" t="s">
        <v>93</v>
      </c>
      <c r="AF1" s="63" t="s">
        <v>60</v>
      </c>
      <c r="AG1" s="63" t="s">
        <v>94</v>
      </c>
      <c r="AH1" s="63" t="s">
        <v>62</v>
      </c>
      <c r="AI1" s="63" t="s">
        <v>28</v>
      </c>
      <c r="AJ1" s="63" t="s">
        <v>95</v>
      </c>
      <c r="AK1" s="63" t="s">
        <v>96</v>
      </c>
      <c r="AL1" s="63" t="s">
        <v>97</v>
      </c>
      <c r="AM1" s="63" t="s">
        <v>98</v>
      </c>
      <c r="AN1" s="63" t="s">
        <v>99</v>
      </c>
      <c r="AO1" s="63" t="s">
        <v>100</v>
      </c>
      <c r="AP1" s="63" t="s">
        <v>101</v>
      </c>
      <c r="AQ1" s="63" t="s">
        <v>102</v>
      </c>
      <c r="AR1" s="63" t="s">
        <v>103</v>
      </c>
      <c r="AS1" s="63" t="s">
        <v>104</v>
      </c>
      <c r="AT1" s="63" t="s">
        <v>105</v>
      </c>
      <c r="AU1" s="63" t="s">
        <v>106</v>
      </c>
      <c r="AV1" s="63" t="s">
        <v>107</v>
      </c>
      <c r="AW1" s="63" t="s">
        <v>108</v>
      </c>
      <c r="AX1" s="63" t="s">
        <v>109</v>
      </c>
      <c r="AY1" s="63" t="s">
        <v>110</v>
      </c>
      <c r="AZ1" s="63" t="s">
        <v>111</v>
      </c>
      <c r="BA1" s="63" t="s">
        <v>112</v>
      </c>
      <c r="BB1" s="63" t="s">
        <v>113</v>
      </c>
      <c r="BC1" s="63" t="s">
        <v>114</v>
      </c>
      <c r="BD1" s="63" t="s">
        <v>115</v>
      </c>
      <c r="BE1" s="63" t="s">
        <v>116</v>
      </c>
      <c r="BF1" s="63" t="s">
        <v>117</v>
      </c>
      <c r="BG1" s="64" t="s">
        <v>118</v>
      </c>
    </row>
    <row r="2" spans="1:59" s="93" customFormat="1" ht="24.95" customHeight="1" x14ac:dyDescent="0.2">
      <c r="A2" s="90" t="s">
        <v>29</v>
      </c>
      <c r="B2" s="133">
        <v>197334483</v>
      </c>
      <c r="C2" s="133">
        <v>196696201</v>
      </c>
      <c r="D2" s="133">
        <v>194979420</v>
      </c>
      <c r="E2" s="133">
        <v>185500935</v>
      </c>
      <c r="F2" s="133">
        <v>183711023</v>
      </c>
      <c r="G2" s="133">
        <v>182903165</v>
      </c>
      <c r="H2" s="133">
        <v>182942866</v>
      </c>
      <c r="I2" s="133">
        <v>184624283</v>
      </c>
      <c r="J2" s="133">
        <v>184486927</v>
      </c>
      <c r="K2" s="133">
        <v>187671603</v>
      </c>
      <c r="L2" s="133">
        <v>192922182</v>
      </c>
      <c r="M2" s="133">
        <v>198819901</v>
      </c>
      <c r="N2" s="133">
        <v>199977225</v>
      </c>
      <c r="O2" s="121">
        <v>203637888</v>
      </c>
      <c r="P2" s="91">
        <v>207396564</v>
      </c>
      <c r="Q2" s="91">
        <v>209701163</v>
      </c>
      <c r="R2" s="91">
        <v>214265325</v>
      </c>
      <c r="S2" s="91">
        <v>216540461</v>
      </c>
      <c r="T2" s="91">
        <v>211717435</v>
      </c>
      <c r="U2" s="91">
        <v>209734531</v>
      </c>
      <c r="V2" s="91">
        <v>214173324</v>
      </c>
      <c r="W2" s="91">
        <v>217105555</v>
      </c>
      <c r="X2" s="91">
        <v>214702335</v>
      </c>
      <c r="Y2" s="91">
        <v>217519573</v>
      </c>
      <c r="Z2" s="91">
        <v>217312920</v>
      </c>
      <c r="AA2" s="91">
        <v>214940783</v>
      </c>
      <c r="AB2" s="91">
        <v>210155878</v>
      </c>
      <c r="AC2" s="91">
        <v>206686140</v>
      </c>
      <c r="AD2" s="91">
        <v>200692509</v>
      </c>
      <c r="AE2" s="91">
        <v>195837428</v>
      </c>
      <c r="AF2" s="91">
        <v>188776833</v>
      </c>
      <c r="AG2" s="91">
        <v>179074305</v>
      </c>
      <c r="AH2" s="91">
        <v>169246592</v>
      </c>
      <c r="AI2" s="91">
        <v>157301035</v>
      </c>
      <c r="AJ2" s="91">
        <v>146305176</v>
      </c>
      <c r="AK2" s="91">
        <v>142068487</v>
      </c>
      <c r="AL2" s="91">
        <v>138001761</v>
      </c>
      <c r="AM2" s="91">
        <v>131133178</v>
      </c>
      <c r="AN2" s="91">
        <v>124878230</v>
      </c>
      <c r="AO2" s="91">
        <v>119372821</v>
      </c>
      <c r="AP2" s="91">
        <v>115828307</v>
      </c>
      <c r="AQ2" s="91">
        <v>112251259</v>
      </c>
      <c r="AR2" s="91">
        <v>105361394</v>
      </c>
      <c r="AS2" s="91">
        <v>97003424</v>
      </c>
      <c r="AT2" s="91">
        <v>89167938</v>
      </c>
      <c r="AU2" s="91">
        <v>81183328</v>
      </c>
      <c r="AV2" s="91">
        <v>71557001</v>
      </c>
      <c r="AW2" s="91">
        <v>65261588</v>
      </c>
      <c r="AX2" s="91">
        <v>56320739</v>
      </c>
      <c r="AY2" s="91">
        <v>38330013</v>
      </c>
      <c r="AZ2" s="91">
        <v>29647440</v>
      </c>
      <c r="BA2" s="91">
        <v>23865002</v>
      </c>
      <c r="BB2" s="91">
        <v>19078919</v>
      </c>
      <c r="BC2" s="91">
        <v>15361194</v>
      </c>
      <c r="BD2" s="91">
        <v>12842919</v>
      </c>
      <c r="BE2" s="91">
        <v>10971802</v>
      </c>
      <c r="BF2" s="91">
        <v>9578154</v>
      </c>
      <c r="BG2" s="92">
        <v>8456911</v>
      </c>
    </row>
    <row r="3" spans="1:59" s="93" customFormat="1" ht="24.95" customHeight="1" x14ac:dyDescent="0.2">
      <c r="A3" s="94" t="s">
        <v>30</v>
      </c>
      <c r="B3" s="134">
        <v>211135973</v>
      </c>
      <c r="C3" s="134">
        <v>198178273</v>
      </c>
      <c r="D3" s="134">
        <v>186017566</v>
      </c>
      <c r="E3" s="134">
        <v>172877447</v>
      </c>
      <c r="F3" s="134">
        <v>164334651</v>
      </c>
      <c r="G3" s="134">
        <v>159370740</v>
      </c>
      <c r="H3" s="134">
        <v>158346770</v>
      </c>
      <c r="I3" s="134">
        <v>156314985</v>
      </c>
      <c r="J3" s="134">
        <v>145945690</v>
      </c>
      <c r="K3" s="134">
        <v>139045610</v>
      </c>
      <c r="L3" s="134">
        <v>140369709</v>
      </c>
      <c r="M3" s="134">
        <v>144078284</v>
      </c>
      <c r="N3" s="134">
        <v>131187799</v>
      </c>
      <c r="O3" s="122">
        <v>129544735</v>
      </c>
      <c r="P3" s="95">
        <v>126445655</v>
      </c>
      <c r="Q3" s="95">
        <v>128143306</v>
      </c>
      <c r="R3" s="95">
        <v>126645463</v>
      </c>
      <c r="S3" s="95">
        <v>133176220</v>
      </c>
      <c r="T3" s="95">
        <v>134590105</v>
      </c>
      <c r="U3" s="95">
        <v>130409500</v>
      </c>
      <c r="V3" s="95">
        <v>132076646</v>
      </c>
      <c r="W3" s="95">
        <v>131258568</v>
      </c>
      <c r="X3" s="95">
        <v>126027888</v>
      </c>
      <c r="Y3" s="95">
        <v>127761510</v>
      </c>
      <c r="Z3" s="95">
        <v>124960412</v>
      </c>
      <c r="AA3" s="95">
        <v>122707537</v>
      </c>
      <c r="AB3" s="95">
        <v>120843600</v>
      </c>
      <c r="AC3" s="95">
        <v>117633313</v>
      </c>
      <c r="AD3" s="95">
        <v>110057749</v>
      </c>
      <c r="AE3" s="95">
        <v>105940106</v>
      </c>
      <c r="AF3" s="95">
        <v>101359615</v>
      </c>
      <c r="AG3" s="95">
        <v>93151255</v>
      </c>
      <c r="AH3" s="95">
        <v>85234760</v>
      </c>
      <c r="AI3" s="95">
        <v>78162595</v>
      </c>
      <c r="AJ3" s="95">
        <v>70646157</v>
      </c>
      <c r="AK3" s="95">
        <v>68083254</v>
      </c>
      <c r="AL3" s="95">
        <v>66661249</v>
      </c>
      <c r="AM3" s="95">
        <v>63693590</v>
      </c>
      <c r="AN3" s="95">
        <v>60264761</v>
      </c>
      <c r="AO3" s="95">
        <v>57200667</v>
      </c>
      <c r="AP3" s="95">
        <v>54185639</v>
      </c>
      <c r="AQ3" s="95">
        <v>49902155</v>
      </c>
      <c r="AR3" s="95">
        <v>46157231</v>
      </c>
      <c r="AS3" s="95">
        <v>40316659</v>
      </c>
      <c r="AT3" s="95">
        <v>35654045</v>
      </c>
      <c r="AU3" s="95">
        <v>30205755</v>
      </c>
      <c r="AV3" s="95">
        <v>25811975</v>
      </c>
      <c r="AW3" s="95">
        <v>22792071</v>
      </c>
      <c r="AX3" s="95">
        <v>19877298</v>
      </c>
      <c r="AY3" s="95">
        <v>15514362</v>
      </c>
      <c r="AZ3" s="95">
        <v>12827780</v>
      </c>
      <c r="BA3" s="95">
        <v>10879343</v>
      </c>
      <c r="BB3" s="95">
        <v>8604677</v>
      </c>
      <c r="BC3" s="95">
        <v>6839723</v>
      </c>
      <c r="BD3" s="95">
        <v>5522294</v>
      </c>
      <c r="BE3" s="95">
        <v>4471046</v>
      </c>
      <c r="BF3" s="95">
        <v>3866704</v>
      </c>
      <c r="BG3" s="96">
        <v>3347281</v>
      </c>
    </row>
    <row r="4" spans="1:59" s="93" customFormat="1" ht="24.95" customHeight="1" x14ac:dyDescent="0.2">
      <c r="A4" s="94" t="s">
        <v>31</v>
      </c>
      <c r="B4" s="134">
        <v>10460416</v>
      </c>
      <c r="C4" s="134">
        <v>10067987</v>
      </c>
      <c r="D4" s="134">
        <v>10533859</v>
      </c>
      <c r="E4" s="134">
        <v>10755920</v>
      </c>
      <c r="F4" s="134">
        <v>11013747</v>
      </c>
      <c r="G4" s="134">
        <v>10762518</v>
      </c>
      <c r="H4" s="134">
        <v>10976402</v>
      </c>
      <c r="I4" s="134">
        <v>10856586</v>
      </c>
      <c r="J4" s="134">
        <v>11078936</v>
      </c>
      <c r="K4" s="134">
        <v>10401963</v>
      </c>
      <c r="L4" s="134">
        <v>9479329</v>
      </c>
      <c r="M4" s="134">
        <v>9335501</v>
      </c>
      <c r="N4" s="134">
        <v>10584866</v>
      </c>
      <c r="O4" s="122">
        <v>10207041</v>
      </c>
      <c r="P4" s="95">
        <v>10115270</v>
      </c>
      <c r="Q4" s="95">
        <v>9610716</v>
      </c>
      <c r="R4" s="95">
        <v>9211307</v>
      </c>
      <c r="S4" s="95">
        <v>9796931</v>
      </c>
      <c r="T4" s="95">
        <v>10251343</v>
      </c>
      <c r="U4" s="95">
        <v>10139703</v>
      </c>
      <c r="V4" s="95">
        <v>10280807</v>
      </c>
      <c r="W4" s="95">
        <v>10996594</v>
      </c>
      <c r="X4" s="95">
        <v>11067977</v>
      </c>
      <c r="Y4" s="95">
        <v>10811026</v>
      </c>
      <c r="Z4" s="95">
        <v>10205831</v>
      </c>
      <c r="AA4" s="95">
        <v>10294867</v>
      </c>
      <c r="AB4" s="95">
        <v>10506935</v>
      </c>
      <c r="AC4" s="95">
        <v>10896809</v>
      </c>
      <c r="AD4" s="95">
        <v>10965927</v>
      </c>
      <c r="AE4" s="95">
        <v>11495503</v>
      </c>
      <c r="AF4" s="95">
        <v>11830784</v>
      </c>
      <c r="AG4" s="95">
        <v>11465579</v>
      </c>
      <c r="AH4" s="95">
        <v>10012692</v>
      </c>
      <c r="AI4" s="95">
        <v>9179213</v>
      </c>
      <c r="AJ4" s="95">
        <v>8342344</v>
      </c>
      <c r="AK4" s="95">
        <v>8083953</v>
      </c>
      <c r="AL4" s="95">
        <v>7612574</v>
      </c>
      <c r="AM4" s="95">
        <v>7161447</v>
      </c>
      <c r="AN4" s="95">
        <v>7008266</v>
      </c>
      <c r="AO4" s="95">
        <v>6679287</v>
      </c>
      <c r="AP4" s="95">
        <v>6673621</v>
      </c>
      <c r="AQ4" s="95">
        <v>5992144</v>
      </c>
      <c r="AR4" s="95">
        <v>6092153</v>
      </c>
      <c r="AS4" s="95">
        <v>5320446</v>
      </c>
      <c r="AT4" s="95">
        <v>4482191</v>
      </c>
      <c r="AU4" s="95">
        <v>3727957</v>
      </c>
      <c r="AV4" s="95">
        <v>3308238</v>
      </c>
      <c r="AW4" s="95">
        <v>2883646</v>
      </c>
      <c r="AX4" s="95">
        <v>2650890</v>
      </c>
      <c r="AY4" s="95">
        <v>2053210</v>
      </c>
      <c r="AZ4" s="95">
        <v>1844809</v>
      </c>
      <c r="BA4" s="95">
        <v>1755908</v>
      </c>
      <c r="BB4" s="95">
        <v>1499726</v>
      </c>
      <c r="BC4" s="95">
        <v>1354167</v>
      </c>
      <c r="BD4" s="95">
        <v>1117774</v>
      </c>
      <c r="BE4" s="95">
        <v>843056</v>
      </c>
      <c r="BF4" s="95">
        <v>792968</v>
      </c>
      <c r="BG4" s="96">
        <v>677077</v>
      </c>
    </row>
    <row r="5" spans="1:59" s="93" customFormat="1" ht="24.95" customHeight="1" x14ac:dyDescent="0.2">
      <c r="A5" s="94" t="s">
        <v>32</v>
      </c>
      <c r="B5" s="134">
        <v>294922446</v>
      </c>
      <c r="C5" s="134">
        <v>331741471</v>
      </c>
      <c r="D5" s="134">
        <v>264428119</v>
      </c>
      <c r="E5" s="134">
        <v>255107824</v>
      </c>
      <c r="F5" s="134">
        <v>241279916</v>
      </c>
      <c r="G5" s="134">
        <v>239507699</v>
      </c>
      <c r="H5" s="134">
        <v>233520709</v>
      </c>
      <c r="I5" s="134">
        <v>221075223</v>
      </c>
      <c r="J5" s="134">
        <v>208555081</v>
      </c>
      <c r="K5" s="134">
        <v>194630281</v>
      </c>
      <c r="L5" s="134">
        <v>191160856</v>
      </c>
      <c r="M5" s="134">
        <v>191289757</v>
      </c>
      <c r="N5" s="134">
        <v>179970570</v>
      </c>
      <c r="O5" s="122">
        <v>136742116</v>
      </c>
      <c r="P5" s="95">
        <v>127982985</v>
      </c>
      <c r="Q5" s="95">
        <v>123430213</v>
      </c>
      <c r="R5" s="95">
        <v>115212198</v>
      </c>
      <c r="S5" s="95">
        <v>106442213</v>
      </c>
      <c r="T5" s="95">
        <v>97376703</v>
      </c>
      <c r="U5" s="95">
        <v>88836272</v>
      </c>
      <c r="V5" s="95">
        <v>77254099</v>
      </c>
      <c r="W5" s="95">
        <v>71931232</v>
      </c>
      <c r="X5" s="95">
        <v>65552401</v>
      </c>
      <c r="Y5" s="95">
        <v>78891262</v>
      </c>
      <c r="Z5" s="95">
        <v>74082683</v>
      </c>
      <c r="AA5" s="95">
        <v>68881473</v>
      </c>
      <c r="AB5" s="95">
        <v>62287175</v>
      </c>
      <c r="AC5" s="95">
        <v>58628949</v>
      </c>
      <c r="AD5" s="95">
        <v>54384818</v>
      </c>
      <c r="AE5" s="95">
        <v>50754418</v>
      </c>
      <c r="AF5" s="95">
        <v>42006561</v>
      </c>
      <c r="AG5" s="95">
        <v>37696332</v>
      </c>
      <c r="AH5" s="95">
        <v>35679223</v>
      </c>
      <c r="AI5" s="95">
        <v>33637989</v>
      </c>
      <c r="AJ5" s="95">
        <v>32139073</v>
      </c>
      <c r="AK5" s="95">
        <v>31122939</v>
      </c>
      <c r="AL5" s="95">
        <v>30448486</v>
      </c>
      <c r="AM5" s="95">
        <v>28790350</v>
      </c>
      <c r="AN5" s="95">
        <v>27853509</v>
      </c>
      <c r="AO5" s="95">
        <v>26871749</v>
      </c>
      <c r="AP5" s="95">
        <v>34983218</v>
      </c>
      <c r="AQ5" s="95">
        <v>33119412</v>
      </c>
      <c r="AR5" s="95">
        <v>30471726</v>
      </c>
      <c r="AS5" s="95">
        <v>27520492</v>
      </c>
      <c r="AT5" s="95">
        <v>24701835</v>
      </c>
      <c r="AU5" s="95">
        <v>21807251</v>
      </c>
      <c r="AV5" s="95">
        <v>18979771</v>
      </c>
      <c r="AW5" s="95">
        <v>15823546</v>
      </c>
      <c r="AX5" s="95">
        <v>12379906</v>
      </c>
      <c r="AY5" s="95">
        <v>8752687</v>
      </c>
      <c r="AZ5" s="95">
        <v>4741021</v>
      </c>
      <c r="BA5" s="95">
        <v>2891728</v>
      </c>
      <c r="BB5" s="95">
        <v>2378230</v>
      </c>
      <c r="BC5" s="95">
        <v>2002876</v>
      </c>
      <c r="BD5" s="95">
        <v>1784299</v>
      </c>
      <c r="BE5" s="95">
        <v>1571553</v>
      </c>
      <c r="BF5" s="95">
        <v>1262958</v>
      </c>
      <c r="BG5" s="96">
        <v>1082883</v>
      </c>
    </row>
    <row r="6" spans="1:59" s="93" customFormat="1" ht="24.95" customHeight="1" x14ac:dyDescent="0.2">
      <c r="A6" s="94" t="s">
        <v>33</v>
      </c>
      <c r="B6" s="134">
        <v>169538551</v>
      </c>
      <c r="C6" s="134">
        <v>153009659</v>
      </c>
      <c r="D6" s="134">
        <v>465165307</v>
      </c>
      <c r="E6" s="134">
        <v>126399389</v>
      </c>
      <c r="F6" s="134">
        <v>119248537</v>
      </c>
      <c r="G6" s="134">
        <v>112115293</v>
      </c>
      <c r="H6" s="134">
        <v>110431059</v>
      </c>
      <c r="I6" s="134">
        <v>110350317</v>
      </c>
      <c r="J6" s="134">
        <v>96251332</v>
      </c>
      <c r="K6" s="134">
        <v>91948106</v>
      </c>
      <c r="L6" s="134">
        <v>96470982</v>
      </c>
      <c r="M6" s="134">
        <v>96038054</v>
      </c>
      <c r="N6" s="134">
        <v>102310099</v>
      </c>
      <c r="O6" s="122">
        <v>147906091</v>
      </c>
      <c r="P6" s="95">
        <v>94772683</v>
      </c>
      <c r="Q6" s="95">
        <v>95631037</v>
      </c>
      <c r="R6" s="95">
        <v>97463428</v>
      </c>
      <c r="S6" s="95">
        <v>100960058</v>
      </c>
      <c r="T6" s="95">
        <v>104374987</v>
      </c>
      <c r="U6" s="95">
        <v>110778338</v>
      </c>
      <c r="V6" s="95">
        <v>114104773</v>
      </c>
      <c r="W6" s="95">
        <v>115164201</v>
      </c>
      <c r="X6" s="95">
        <v>113396739</v>
      </c>
      <c r="Y6" s="95">
        <v>129644529</v>
      </c>
      <c r="Z6" s="95">
        <v>116611017</v>
      </c>
      <c r="AA6" s="95">
        <v>110126561</v>
      </c>
      <c r="AB6" s="95">
        <v>104317068</v>
      </c>
      <c r="AC6" s="95">
        <v>98412090</v>
      </c>
      <c r="AD6" s="95">
        <v>96243318</v>
      </c>
      <c r="AE6" s="95">
        <v>92706544</v>
      </c>
      <c r="AF6" s="95">
        <v>85708919</v>
      </c>
      <c r="AG6" s="95">
        <v>79763893</v>
      </c>
      <c r="AH6" s="95">
        <v>70031737</v>
      </c>
      <c r="AI6" s="95">
        <v>62473276</v>
      </c>
      <c r="AJ6" s="95">
        <v>57815930</v>
      </c>
      <c r="AK6" s="95">
        <v>56021940</v>
      </c>
      <c r="AL6" s="95">
        <v>54143611</v>
      </c>
      <c r="AM6" s="95">
        <v>50447226</v>
      </c>
      <c r="AN6" s="95">
        <v>47028225</v>
      </c>
      <c r="AO6" s="95">
        <v>45167139</v>
      </c>
      <c r="AP6" s="95">
        <v>42924753</v>
      </c>
      <c r="AQ6" s="95">
        <v>39493272</v>
      </c>
      <c r="AR6" s="95">
        <v>36768456</v>
      </c>
      <c r="AS6" s="95">
        <v>33215505</v>
      </c>
      <c r="AT6" s="95">
        <v>29956522</v>
      </c>
      <c r="AU6" s="95">
        <v>24115856</v>
      </c>
      <c r="AV6" s="95">
        <v>20148152</v>
      </c>
      <c r="AW6" s="95">
        <v>17848875</v>
      </c>
      <c r="AX6" s="95">
        <v>15842737</v>
      </c>
      <c r="AY6" s="95">
        <v>10889032</v>
      </c>
      <c r="AZ6" s="95">
        <v>7676035</v>
      </c>
      <c r="BA6" s="95">
        <v>6070900</v>
      </c>
      <c r="BB6" s="95">
        <v>4742941</v>
      </c>
      <c r="BC6" s="95">
        <v>4298685</v>
      </c>
      <c r="BD6" s="95">
        <v>2953876</v>
      </c>
      <c r="BE6" s="95">
        <v>2639604</v>
      </c>
      <c r="BF6" s="95">
        <v>2354373</v>
      </c>
      <c r="BG6" s="96">
        <v>2072363</v>
      </c>
    </row>
    <row r="7" spans="1:59" s="93" customFormat="1" ht="24.95" customHeight="1" x14ac:dyDescent="0.2">
      <c r="A7" s="142" t="s">
        <v>34</v>
      </c>
      <c r="B7" s="143">
        <v>166442830</v>
      </c>
      <c r="C7" s="143">
        <v>158374605</v>
      </c>
      <c r="D7" s="143">
        <v>184310304</v>
      </c>
      <c r="E7" s="143">
        <v>176901286</v>
      </c>
      <c r="F7" s="143">
        <v>187107146</v>
      </c>
      <c r="G7" s="143">
        <v>188064706</v>
      </c>
      <c r="H7" s="143">
        <v>187331639</v>
      </c>
      <c r="I7" s="143">
        <v>194821923</v>
      </c>
      <c r="J7" s="143">
        <v>190565057</v>
      </c>
      <c r="K7" s="143">
        <v>164946344</v>
      </c>
      <c r="L7" s="143">
        <v>134201930</v>
      </c>
      <c r="M7" s="143">
        <v>125859753</v>
      </c>
      <c r="N7" s="143">
        <v>137917916</v>
      </c>
      <c r="O7" s="144">
        <v>139623220</v>
      </c>
      <c r="P7" s="145">
        <v>118218039</v>
      </c>
      <c r="Q7" s="145">
        <v>110195147</v>
      </c>
      <c r="R7" s="145">
        <v>120174103</v>
      </c>
      <c r="S7" s="145">
        <v>123093419</v>
      </c>
      <c r="T7" s="145">
        <v>136124088</v>
      </c>
      <c r="U7" s="145">
        <v>149769464</v>
      </c>
      <c r="V7" s="145">
        <v>173525159</v>
      </c>
      <c r="W7" s="145">
        <v>192063203</v>
      </c>
      <c r="X7" s="145">
        <v>195557183</v>
      </c>
      <c r="Y7" s="145">
        <v>214266024</v>
      </c>
      <c r="Z7" s="145">
        <v>228533113</v>
      </c>
      <c r="AA7" s="145">
        <v>246468573</v>
      </c>
      <c r="AB7" s="145">
        <v>271731529</v>
      </c>
      <c r="AC7" s="145">
        <v>263736344</v>
      </c>
      <c r="AD7" s="145">
        <v>252306979</v>
      </c>
      <c r="AE7" s="145">
        <v>283082667</v>
      </c>
      <c r="AF7" s="145">
        <v>266013484</v>
      </c>
      <c r="AG7" s="145">
        <v>250749135</v>
      </c>
      <c r="AH7" s="145">
        <v>233614016</v>
      </c>
      <c r="AI7" s="145">
        <v>220665781</v>
      </c>
      <c r="AJ7" s="145">
        <v>183793508</v>
      </c>
      <c r="AK7" s="145">
        <v>170784411</v>
      </c>
      <c r="AL7" s="145">
        <v>162080648</v>
      </c>
      <c r="AM7" s="145">
        <v>159074327</v>
      </c>
      <c r="AN7" s="145">
        <v>167700837</v>
      </c>
      <c r="AO7" s="145">
        <v>171348842</v>
      </c>
      <c r="AP7" s="145">
        <v>166051251</v>
      </c>
      <c r="AQ7" s="145">
        <v>158654493</v>
      </c>
      <c r="AR7" s="145">
        <v>153593099</v>
      </c>
      <c r="AS7" s="145">
        <v>146799184</v>
      </c>
      <c r="AT7" s="145">
        <v>135627249</v>
      </c>
      <c r="AU7" s="145">
        <v>104582707</v>
      </c>
      <c r="AV7" s="145">
        <v>82255492</v>
      </c>
      <c r="AW7" s="145">
        <v>62745715</v>
      </c>
      <c r="AX7" s="145">
        <v>56304112</v>
      </c>
      <c r="AY7" s="145">
        <v>52109022</v>
      </c>
      <c r="AZ7" s="145">
        <v>44609192</v>
      </c>
      <c r="BA7" s="145">
        <v>35554721</v>
      </c>
      <c r="BB7" s="145">
        <v>28348060</v>
      </c>
      <c r="BC7" s="145">
        <v>21282488</v>
      </c>
      <c r="BD7" s="145">
        <v>16300578</v>
      </c>
      <c r="BE7" s="145">
        <v>12667511</v>
      </c>
      <c r="BF7" s="145">
        <v>11397852</v>
      </c>
      <c r="BG7" s="146">
        <v>9133349</v>
      </c>
    </row>
    <row r="8" spans="1:59" s="93" customFormat="1" ht="24.95" customHeight="1" x14ac:dyDescent="0.2">
      <c r="A8" s="147" t="s">
        <v>35</v>
      </c>
      <c r="B8" s="148">
        <v>70861538</v>
      </c>
      <c r="C8" s="148">
        <v>70627967</v>
      </c>
      <c r="D8" s="148">
        <v>83246832</v>
      </c>
      <c r="E8" s="148">
        <v>75744558</v>
      </c>
      <c r="F8" s="148">
        <v>80556123</v>
      </c>
      <c r="G8" s="148">
        <v>89165294</v>
      </c>
      <c r="H8" s="148">
        <v>75253171</v>
      </c>
      <c r="I8" s="148">
        <v>89742446</v>
      </c>
      <c r="J8" s="148">
        <v>88216769</v>
      </c>
      <c r="K8" s="148">
        <v>88060094</v>
      </c>
      <c r="L8" s="148">
        <v>69048924</v>
      </c>
      <c r="M8" s="148">
        <v>65423367</v>
      </c>
      <c r="N8" s="148">
        <v>69901797</v>
      </c>
      <c r="O8" s="149">
        <v>47258082</v>
      </c>
      <c r="P8" s="150">
        <v>36177236</v>
      </c>
      <c r="Q8" s="150">
        <v>39127122</v>
      </c>
      <c r="R8" s="150">
        <v>40535918</v>
      </c>
      <c r="S8" s="150">
        <v>36915045</v>
      </c>
      <c r="T8" s="150">
        <v>35912702</v>
      </c>
      <c r="U8" s="150">
        <v>44497232</v>
      </c>
      <c r="V8" s="150">
        <v>47536273</v>
      </c>
      <c r="W8" s="150">
        <v>50000875</v>
      </c>
      <c r="X8" s="150">
        <v>42793490</v>
      </c>
      <c r="Y8" s="150">
        <v>50683915</v>
      </c>
      <c r="Z8" s="150">
        <v>55504078</v>
      </c>
      <c r="AA8" s="150">
        <v>50106052</v>
      </c>
      <c r="AB8" s="150">
        <v>59454289</v>
      </c>
      <c r="AC8" s="150">
        <v>57084240</v>
      </c>
      <c r="AD8" s="150">
        <v>56141071</v>
      </c>
      <c r="AE8" s="150">
        <v>65794029</v>
      </c>
      <c r="AF8" s="150">
        <v>57381994</v>
      </c>
      <c r="AG8" s="150">
        <v>58057977</v>
      </c>
      <c r="AH8" s="150">
        <v>52696397</v>
      </c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2"/>
    </row>
    <row r="9" spans="1:59" s="93" customFormat="1" ht="24.95" customHeight="1" x14ac:dyDescent="0.2">
      <c r="A9" s="147" t="s">
        <v>36</v>
      </c>
      <c r="B9" s="148">
        <v>87962865</v>
      </c>
      <c r="C9" s="148">
        <v>84023287</v>
      </c>
      <c r="D9" s="148">
        <v>97160530</v>
      </c>
      <c r="E9" s="148">
        <v>98356043</v>
      </c>
      <c r="F9" s="148">
        <v>103961536</v>
      </c>
      <c r="G9" s="148">
        <v>96433204</v>
      </c>
      <c r="H9" s="148">
        <v>109584669</v>
      </c>
      <c r="I9" s="148">
        <v>102596939</v>
      </c>
      <c r="J9" s="148">
        <v>100278901</v>
      </c>
      <c r="K9" s="153">
        <v>74905831</v>
      </c>
      <c r="L9" s="153">
        <v>62800149</v>
      </c>
      <c r="M9" s="153">
        <v>57902077</v>
      </c>
      <c r="N9" s="153">
        <v>65147076</v>
      </c>
      <c r="O9" s="149">
        <v>87997721</v>
      </c>
      <c r="P9" s="150">
        <v>77974716</v>
      </c>
      <c r="Q9" s="150">
        <v>66535378</v>
      </c>
      <c r="R9" s="150">
        <v>74758581</v>
      </c>
      <c r="S9" s="150">
        <v>80259367</v>
      </c>
      <c r="T9" s="150">
        <v>94387904</v>
      </c>
      <c r="U9" s="150">
        <v>99065893</v>
      </c>
      <c r="V9" s="150">
        <v>118450850</v>
      </c>
      <c r="W9" s="150">
        <v>132993099</v>
      </c>
      <c r="X9" s="150">
        <v>144513339</v>
      </c>
      <c r="Y9" s="150">
        <v>155231996</v>
      </c>
      <c r="Z9" s="150">
        <v>163194093</v>
      </c>
      <c r="AA9" s="150">
        <v>189094711</v>
      </c>
      <c r="AB9" s="150">
        <v>205250870</v>
      </c>
      <c r="AC9" s="150">
        <v>199505437</v>
      </c>
      <c r="AD9" s="150">
        <v>190080087</v>
      </c>
      <c r="AE9" s="150">
        <v>211396518</v>
      </c>
      <c r="AF9" s="150">
        <v>202843135</v>
      </c>
      <c r="AG9" s="150">
        <v>188260145</v>
      </c>
      <c r="AH9" s="150">
        <v>176894486</v>
      </c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2"/>
    </row>
    <row r="10" spans="1:59" s="93" customFormat="1" ht="24.95" customHeight="1" x14ac:dyDescent="0.2">
      <c r="A10" s="154" t="s">
        <v>37</v>
      </c>
      <c r="B10" s="155">
        <v>7618427</v>
      </c>
      <c r="C10" s="155">
        <v>3723351</v>
      </c>
      <c r="D10" s="155">
        <v>3902942</v>
      </c>
      <c r="E10" s="155">
        <v>2800685</v>
      </c>
      <c r="F10" s="155">
        <v>2589487</v>
      </c>
      <c r="G10" s="155">
        <v>2466208</v>
      </c>
      <c r="H10" s="155">
        <v>2493799</v>
      </c>
      <c r="I10" s="155">
        <v>2482538</v>
      </c>
      <c r="J10" s="155">
        <v>2069387</v>
      </c>
      <c r="K10" s="156">
        <v>1980419</v>
      </c>
      <c r="L10" s="156">
        <v>2352857</v>
      </c>
      <c r="M10" s="156">
        <f>M7-M8-M9</f>
        <v>2534309</v>
      </c>
      <c r="N10" s="156">
        <f>N7-N8-N9</f>
        <v>2869043</v>
      </c>
      <c r="O10" s="157">
        <v>4367417</v>
      </c>
      <c r="P10" s="158">
        <v>4066087</v>
      </c>
      <c r="Q10" s="158">
        <v>4532647</v>
      </c>
      <c r="R10" s="158">
        <v>4879604</v>
      </c>
      <c r="S10" s="158">
        <v>5919007</v>
      </c>
      <c r="T10" s="158">
        <v>5823482</v>
      </c>
      <c r="U10" s="158">
        <v>6206339</v>
      </c>
      <c r="V10" s="158">
        <v>7538036</v>
      </c>
      <c r="W10" s="158">
        <v>9069229</v>
      </c>
      <c r="X10" s="158">
        <v>8250354</v>
      </c>
      <c r="Y10" s="158">
        <v>8350113</v>
      </c>
      <c r="Z10" s="158">
        <v>9834942</v>
      </c>
      <c r="AA10" s="158">
        <v>7267810</v>
      </c>
      <c r="AB10" s="158">
        <v>7026370</v>
      </c>
      <c r="AC10" s="158">
        <v>7146667</v>
      </c>
      <c r="AD10" s="158">
        <v>6085821</v>
      </c>
      <c r="AE10" s="158">
        <v>5892120</v>
      </c>
      <c r="AF10" s="158">
        <v>5788355</v>
      </c>
      <c r="AG10" s="158">
        <v>4431013</v>
      </c>
      <c r="AH10" s="158">
        <v>4023133</v>
      </c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60"/>
    </row>
    <row r="11" spans="1:59" s="93" customFormat="1" ht="24.95" customHeight="1" x14ac:dyDescent="0.2">
      <c r="A11" s="94" t="s">
        <v>38</v>
      </c>
      <c r="B11" s="134">
        <v>146287</v>
      </c>
      <c r="C11" s="134">
        <v>914511</v>
      </c>
      <c r="D11" s="134">
        <v>5170013</v>
      </c>
      <c r="E11" s="134">
        <v>3323512</v>
      </c>
      <c r="F11" s="134">
        <v>375751</v>
      </c>
      <c r="G11" s="134">
        <v>1944278</v>
      </c>
      <c r="H11" s="134">
        <v>6069121</v>
      </c>
      <c r="I11" s="134">
        <v>6475598</v>
      </c>
      <c r="J11" s="134">
        <v>6134809</v>
      </c>
      <c r="K11" s="134">
        <v>19000140</v>
      </c>
      <c r="L11" s="134">
        <v>30790782</v>
      </c>
      <c r="M11" s="134">
        <v>37875527</v>
      </c>
      <c r="N11" s="134">
        <v>1431961</v>
      </c>
      <c r="O11" s="122">
        <v>155201</v>
      </c>
      <c r="P11" s="95">
        <v>111667</v>
      </c>
      <c r="Q11" s="95">
        <v>187300</v>
      </c>
      <c r="R11" s="95">
        <v>282097</v>
      </c>
      <c r="S11" s="95">
        <v>167392</v>
      </c>
      <c r="T11" s="95">
        <v>593851</v>
      </c>
      <c r="U11" s="95">
        <v>176856</v>
      </c>
      <c r="V11" s="95">
        <v>215279</v>
      </c>
      <c r="W11" s="95">
        <v>225238</v>
      </c>
      <c r="X11" s="95">
        <v>794417</v>
      </c>
      <c r="Y11" s="95">
        <v>1360910</v>
      </c>
      <c r="Z11" s="95">
        <v>994257</v>
      </c>
      <c r="AA11" s="95">
        <v>410776</v>
      </c>
      <c r="AB11" s="95">
        <v>914966</v>
      </c>
      <c r="AC11" s="95">
        <v>682810</v>
      </c>
      <c r="AD11" s="95">
        <v>1807564</v>
      </c>
      <c r="AE11" s="95">
        <v>1503566</v>
      </c>
      <c r="AF11" s="95">
        <v>1627491</v>
      </c>
      <c r="AG11" s="95">
        <v>3377405</v>
      </c>
      <c r="AH11" s="95">
        <v>652355</v>
      </c>
      <c r="AI11" s="95">
        <v>1904470</v>
      </c>
      <c r="AJ11" s="95">
        <v>574560</v>
      </c>
      <c r="AK11" s="95">
        <v>773694</v>
      </c>
      <c r="AL11" s="95">
        <v>5554656</v>
      </c>
      <c r="AM11" s="95">
        <v>467932</v>
      </c>
      <c r="AN11" s="95">
        <v>144612</v>
      </c>
      <c r="AO11" s="95">
        <v>603376</v>
      </c>
      <c r="AP11" s="95">
        <v>1957808</v>
      </c>
      <c r="AQ11" s="95">
        <v>2126789</v>
      </c>
      <c r="AR11" s="95">
        <v>992647</v>
      </c>
      <c r="AS11" s="95">
        <v>1165031</v>
      </c>
      <c r="AT11" s="95">
        <v>1356935</v>
      </c>
      <c r="AU11" s="95">
        <v>1850008</v>
      </c>
      <c r="AV11" s="95">
        <v>893638</v>
      </c>
      <c r="AW11" s="95">
        <v>362688</v>
      </c>
      <c r="AX11" s="95">
        <v>241305</v>
      </c>
      <c r="AY11" s="95">
        <v>94889</v>
      </c>
      <c r="AZ11" s="95">
        <v>271485</v>
      </c>
      <c r="BA11" s="95">
        <v>432161</v>
      </c>
      <c r="BB11" s="95">
        <v>164852</v>
      </c>
      <c r="BC11" s="95">
        <v>158878</v>
      </c>
      <c r="BD11" s="95">
        <v>145814</v>
      </c>
      <c r="BE11" s="95">
        <v>387347</v>
      </c>
      <c r="BF11" s="95">
        <v>307116</v>
      </c>
      <c r="BG11" s="96">
        <v>125401</v>
      </c>
    </row>
    <row r="12" spans="1:59" s="93" customFormat="1" ht="24.95" customHeight="1" x14ac:dyDescent="0.2">
      <c r="A12" s="94" t="s">
        <v>39</v>
      </c>
      <c r="B12" s="135">
        <v>0</v>
      </c>
      <c r="C12" s="135">
        <v>0</v>
      </c>
      <c r="D12" s="135">
        <v>0</v>
      </c>
      <c r="E12" s="135">
        <v>0</v>
      </c>
      <c r="F12" s="135">
        <v>0</v>
      </c>
      <c r="G12" s="135">
        <v>0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22">
        <v>0</v>
      </c>
      <c r="P12" s="95">
        <v>0</v>
      </c>
      <c r="Q12" s="95">
        <v>0</v>
      </c>
      <c r="R12" s="95">
        <v>0</v>
      </c>
      <c r="S12" s="95">
        <v>0</v>
      </c>
      <c r="T12" s="95">
        <v>0</v>
      </c>
      <c r="U12" s="95">
        <v>0</v>
      </c>
      <c r="V12" s="95">
        <v>0</v>
      </c>
      <c r="W12" s="95">
        <v>0</v>
      </c>
      <c r="X12" s="95">
        <v>0</v>
      </c>
      <c r="Y12" s="95">
        <v>0</v>
      </c>
      <c r="Z12" s="95">
        <v>0</v>
      </c>
      <c r="AA12" s="95">
        <v>0</v>
      </c>
      <c r="AB12" s="95">
        <v>0</v>
      </c>
      <c r="AC12" s="95">
        <v>0</v>
      </c>
      <c r="AD12" s="95">
        <v>0</v>
      </c>
      <c r="AE12" s="95">
        <v>0</v>
      </c>
      <c r="AF12" s="95">
        <v>0</v>
      </c>
      <c r="AG12" s="95">
        <v>21155</v>
      </c>
      <c r="AH12" s="95">
        <v>50453</v>
      </c>
      <c r="AI12" s="95">
        <v>50315</v>
      </c>
      <c r="AJ12" s="95">
        <v>66556</v>
      </c>
      <c r="AK12" s="95">
        <v>76302</v>
      </c>
      <c r="AL12" s="95">
        <v>216594</v>
      </c>
      <c r="AM12" s="95">
        <v>152118</v>
      </c>
      <c r="AN12" s="95">
        <v>167550</v>
      </c>
      <c r="AO12" s="95">
        <v>182197</v>
      </c>
      <c r="AP12" s="95">
        <v>191236</v>
      </c>
      <c r="AQ12" s="95">
        <v>236606</v>
      </c>
      <c r="AR12" s="95">
        <v>217144</v>
      </c>
      <c r="AS12" s="95">
        <v>250232</v>
      </c>
      <c r="AT12" s="95">
        <v>252156</v>
      </c>
      <c r="AU12" s="95">
        <v>254773</v>
      </c>
      <c r="AV12" s="95">
        <v>243590</v>
      </c>
      <c r="AW12" s="95">
        <v>231194</v>
      </c>
      <c r="AX12" s="95">
        <v>202189</v>
      </c>
      <c r="AY12" s="95">
        <v>163432</v>
      </c>
      <c r="AZ12" s="95">
        <v>143728</v>
      </c>
      <c r="BA12" s="95">
        <v>147465</v>
      </c>
      <c r="BB12" s="95">
        <v>171832</v>
      </c>
      <c r="BC12" s="95">
        <v>192101</v>
      </c>
      <c r="BD12" s="95">
        <v>188168</v>
      </c>
      <c r="BE12" s="95">
        <v>176954</v>
      </c>
      <c r="BF12" s="95">
        <v>165190</v>
      </c>
      <c r="BG12" s="96">
        <v>170049</v>
      </c>
    </row>
    <row r="13" spans="1:59" s="93" customFormat="1" ht="24.95" customHeight="1" x14ac:dyDescent="0.2">
      <c r="A13" s="94" t="s">
        <v>40</v>
      </c>
      <c r="B13" s="134">
        <v>114129283</v>
      </c>
      <c r="C13" s="134">
        <v>113082842</v>
      </c>
      <c r="D13" s="134">
        <v>107897963</v>
      </c>
      <c r="E13" s="134">
        <v>106535071</v>
      </c>
      <c r="F13" s="134">
        <v>107357045</v>
      </c>
      <c r="G13" s="134">
        <v>105725477</v>
      </c>
      <c r="H13" s="134">
        <v>103211697</v>
      </c>
      <c r="I13" s="134">
        <v>102526355</v>
      </c>
      <c r="J13" s="134">
        <v>106193532</v>
      </c>
      <c r="K13" s="134">
        <v>107811808</v>
      </c>
      <c r="L13" s="134">
        <v>108259888</v>
      </c>
      <c r="M13" s="134">
        <v>108096523</v>
      </c>
      <c r="N13" s="134">
        <v>111728177</v>
      </c>
      <c r="O13" s="122">
        <v>110336023</v>
      </c>
      <c r="P13" s="95">
        <v>115186960</v>
      </c>
      <c r="Q13" s="95">
        <v>115572875</v>
      </c>
      <c r="R13" s="95">
        <v>115231938</v>
      </c>
      <c r="S13" s="95">
        <v>114348182</v>
      </c>
      <c r="T13" s="95">
        <v>112719346</v>
      </c>
      <c r="U13" s="95">
        <v>114051455</v>
      </c>
      <c r="V13" s="95">
        <v>113528439</v>
      </c>
      <c r="W13" s="95">
        <v>110551502</v>
      </c>
      <c r="X13" s="95">
        <v>109074941</v>
      </c>
      <c r="Y13" s="95">
        <v>108785834</v>
      </c>
      <c r="Z13" s="95">
        <v>103736654</v>
      </c>
      <c r="AA13" s="95">
        <v>98418663</v>
      </c>
      <c r="AB13" s="95">
        <v>93043105</v>
      </c>
      <c r="AC13" s="95">
        <v>88884155</v>
      </c>
      <c r="AD13" s="95">
        <v>90196946</v>
      </c>
      <c r="AE13" s="95">
        <v>85094894</v>
      </c>
      <c r="AF13" s="95">
        <v>74184291</v>
      </c>
      <c r="AG13" s="95">
        <v>67370465</v>
      </c>
      <c r="AH13" s="95">
        <v>61845690</v>
      </c>
      <c r="AI13" s="95">
        <v>56820900</v>
      </c>
      <c r="AJ13" s="95">
        <v>54898661</v>
      </c>
      <c r="AK13" s="95">
        <v>54104001</v>
      </c>
      <c r="AL13" s="95">
        <v>51877548</v>
      </c>
      <c r="AM13" s="95">
        <v>49794631</v>
      </c>
      <c r="AN13" s="95">
        <v>47707803</v>
      </c>
      <c r="AO13" s="95">
        <v>40911820</v>
      </c>
      <c r="AP13" s="95">
        <v>35772029</v>
      </c>
      <c r="AQ13" s="95">
        <v>31474320</v>
      </c>
      <c r="AR13" s="95">
        <v>27840414</v>
      </c>
      <c r="AS13" s="95">
        <v>22747213</v>
      </c>
      <c r="AT13" s="95">
        <v>18683138</v>
      </c>
      <c r="AU13" s="95">
        <v>14057705</v>
      </c>
      <c r="AV13" s="95">
        <v>11694281</v>
      </c>
      <c r="AW13" s="95">
        <v>9200298</v>
      </c>
      <c r="AX13" s="95">
        <v>7679018</v>
      </c>
      <c r="AY13" s="95">
        <v>6064092</v>
      </c>
      <c r="AZ13" s="95">
        <v>4858604</v>
      </c>
      <c r="BA13" s="95">
        <v>3556182</v>
      </c>
      <c r="BB13" s="95">
        <v>2808455</v>
      </c>
      <c r="BC13" s="95">
        <v>2342021</v>
      </c>
      <c r="BD13" s="95">
        <v>1972174</v>
      </c>
      <c r="BE13" s="95">
        <v>1628366</v>
      </c>
      <c r="BF13" s="95">
        <v>1376556</v>
      </c>
      <c r="BG13" s="96">
        <v>1111929</v>
      </c>
    </row>
    <row r="14" spans="1:59" s="93" customFormat="1" ht="24.95" customHeight="1" x14ac:dyDescent="0.2">
      <c r="A14" s="94" t="s">
        <v>41</v>
      </c>
      <c r="B14" s="134">
        <v>62544865</v>
      </c>
      <c r="C14" s="134">
        <v>63624936</v>
      </c>
      <c r="D14" s="134">
        <v>34370911</v>
      </c>
      <c r="E14" s="134">
        <v>24493820</v>
      </c>
      <c r="F14" s="134">
        <v>34337623</v>
      </c>
      <c r="G14" s="134">
        <v>30345773</v>
      </c>
      <c r="H14" s="134">
        <v>30988731</v>
      </c>
      <c r="I14" s="134">
        <v>36348273</v>
      </c>
      <c r="J14" s="134">
        <v>38590774</v>
      </c>
      <c r="K14" s="134">
        <v>49247934</v>
      </c>
      <c r="L14" s="134">
        <v>66808958</v>
      </c>
      <c r="M14" s="134">
        <v>47473638</v>
      </c>
      <c r="N14" s="134">
        <v>39957778</v>
      </c>
      <c r="O14" s="122">
        <v>22197636</v>
      </c>
      <c r="P14" s="95">
        <v>25394140</v>
      </c>
      <c r="Q14" s="95">
        <v>21888919</v>
      </c>
      <c r="R14" s="95">
        <v>25612861</v>
      </c>
      <c r="S14" s="95">
        <v>21042719</v>
      </c>
      <c r="T14" s="95">
        <v>21449893</v>
      </c>
      <c r="U14" s="95">
        <v>21653546</v>
      </c>
      <c r="V14" s="95">
        <v>16924326</v>
      </c>
      <c r="W14" s="95">
        <v>23664596</v>
      </c>
      <c r="X14" s="95">
        <v>27029581</v>
      </c>
      <c r="Y14" s="95">
        <v>43483404</v>
      </c>
      <c r="Z14" s="95">
        <v>23399973</v>
      </c>
      <c r="AA14" s="95">
        <v>25561825</v>
      </c>
      <c r="AB14" s="95">
        <v>29597343</v>
      </c>
      <c r="AC14" s="95">
        <v>33027744</v>
      </c>
      <c r="AD14" s="95">
        <v>33856779</v>
      </c>
      <c r="AE14" s="95">
        <v>46731725</v>
      </c>
      <c r="AF14" s="95">
        <v>51567999</v>
      </c>
      <c r="AG14" s="95">
        <v>52480555</v>
      </c>
      <c r="AH14" s="95">
        <v>58779483</v>
      </c>
      <c r="AI14" s="95">
        <v>57000986</v>
      </c>
      <c r="AJ14" s="95">
        <v>33376733</v>
      </c>
      <c r="AK14" s="95">
        <v>22588267</v>
      </c>
      <c r="AL14" s="95">
        <v>14836880</v>
      </c>
      <c r="AM14" s="95">
        <v>15528825</v>
      </c>
      <c r="AN14" s="95">
        <v>14378084</v>
      </c>
      <c r="AO14" s="95">
        <v>14974270</v>
      </c>
      <c r="AP14" s="95">
        <v>12898391</v>
      </c>
      <c r="AQ14" s="95">
        <v>13099517</v>
      </c>
      <c r="AR14" s="95">
        <v>11432298</v>
      </c>
      <c r="AS14" s="95">
        <v>11403243</v>
      </c>
      <c r="AT14" s="95">
        <v>7930515</v>
      </c>
      <c r="AU14" s="95">
        <v>8149244</v>
      </c>
      <c r="AV14" s="95">
        <v>8911242</v>
      </c>
      <c r="AW14" s="95">
        <v>6431232</v>
      </c>
      <c r="AX14" s="95">
        <v>4949326</v>
      </c>
      <c r="AY14" s="95">
        <v>4743264</v>
      </c>
      <c r="AZ14" s="95">
        <v>1753633</v>
      </c>
      <c r="BA14" s="95">
        <v>1076638</v>
      </c>
      <c r="BB14" s="95">
        <v>1512083</v>
      </c>
      <c r="BC14" s="95">
        <v>932579</v>
      </c>
      <c r="BD14" s="95">
        <v>727793</v>
      </c>
      <c r="BE14" s="95">
        <v>683974</v>
      </c>
      <c r="BF14" s="95">
        <v>473207</v>
      </c>
      <c r="BG14" s="96">
        <v>248368</v>
      </c>
    </row>
    <row r="15" spans="1:59" s="93" customFormat="1" ht="24.95" customHeight="1" x14ac:dyDescent="0.2">
      <c r="A15" s="94" t="s">
        <v>42</v>
      </c>
      <c r="B15" s="134">
        <v>5164752</v>
      </c>
      <c r="C15" s="134">
        <v>5378500</v>
      </c>
      <c r="D15" s="134">
        <v>5390387</v>
      </c>
      <c r="E15" s="134">
        <v>3906353</v>
      </c>
      <c r="F15" s="134">
        <v>3169708</v>
      </c>
      <c r="G15" s="134">
        <v>3710927</v>
      </c>
      <c r="H15" s="134">
        <v>4044668</v>
      </c>
      <c r="I15" s="134">
        <v>2808921</v>
      </c>
      <c r="J15" s="134">
        <v>1542110</v>
      </c>
      <c r="K15" s="134">
        <v>2064024</v>
      </c>
      <c r="L15" s="134">
        <v>1943320</v>
      </c>
      <c r="M15" s="134">
        <v>1845617</v>
      </c>
      <c r="N15" s="134">
        <v>1968902</v>
      </c>
      <c r="O15" s="122">
        <v>1855568</v>
      </c>
      <c r="P15" s="95">
        <v>1949774</v>
      </c>
      <c r="Q15" s="95">
        <v>1636502</v>
      </c>
      <c r="R15" s="95">
        <v>1850988</v>
      </c>
      <c r="S15" s="95">
        <v>2792140</v>
      </c>
      <c r="T15" s="95">
        <v>2729191</v>
      </c>
      <c r="U15" s="95">
        <v>3108023</v>
      </c>
      <c r="V15" s="95">
        <v>3028304</v>
      </c>
      <c r="W15" s="95">
        <v>3702565</v>
      </c>
      <c r="X15" s="95">
        <v>3518333</v>
      </c>
      <c r="Y15" s="95">
        <v>9073025</v>
      </c>
      <c r="Z15" s="95">
        <v>9171883</v>
      </c>
      <c r="AA15" s="95">
        <v>8997472</v>
      </c>
      <c r="AB15" s="95">
        <v>3775179</v>
      </c>
      <c r="AC15" s="95">
        <v>4606878</v>
      </c>
      <c r="AD15" s="95">
        <v>4479558</v>
      </c>
      <c r="AE15" s="95">
        <v>3344487</v>
      </c>
      <c r="AF15" s="95">
        <v>4226272</v>
      </c>
      <c r="AG15" s="95">
        <v>4164831</v>
      </c>
      <c r="AH15" s="95">
        <v>4214921</v>
      </c>
      <c r="AI15" s="95">
        <v>8740082</v>
      </c>
      <c r="AJ15" s="95">
        <v>6883454</v>
      </c>
      <c r="AK15" s="95">
        <v>8345632</v>
      </c>
      <c r="AL15" s="95">
        <v>8907080</v>
      </c>
      <c r="AM15" s="95">
        <v>9404176</v>
      </c>
      <c r="AN15" s="95">
        <v>9164038</v>
      </c>
      <c r="AO15" s="95">
        <v>7804706</v>
      </c>
      <c r="AP15" s="95">
        <v>5357617</v>
      </c>
      <c r="AQ15" s="95">
        <v>4127166</v>
      </c>
      <c r="AR15" s="95">
        <v>4979486</v>
      </c>
      <c r="AS15" s="95">
        <v>4893366</v>
      </c>
      <c r="AT15" s="95">
        <v>3008249</v>
      </c>
      <c r="AU15" s="95">
        <v>2347625</v>
      </c>
      <c r="AV15" s="95">
        <v>2456252</v>
      </c>
      <c r="AW15" s="95">
        <v>1958002</v>
      </c>
      <c r="AX15" s="95">
        <v>1864149</v>
      </c>
      <c r="AY15" s="95">
        <v>1631046</v>
      </c>
      <c r="AZ15" s="95">
        <v>1195441</v>
      </c>
      <c r="BA15" s="95">
        <v>1129645</v>
      </c>
      <c r="BB15" s="95">
        <v>927657</v>
      </c>
      <c r="BC15" s="95">
        <v>210195</v>
      </c>
      <c r="BD15" s="95">
        <v>87694</v>
      </c>
      <c r="BE15" s="95">
        <v>71807</v>
      </c>
      <c r="BF15" s="95">
        <v>81695</v>
      </c>
      <c r="BG15" s="96">
        <v>61831</v>
      </c>
    </row>
    <row r="16" spans="1:59" s="93" customFormat="1" ht="24.95" customHeight="1" x14ac:dyDescent="0.2">
      <c r="A16" s="94" t="s">
        <v>43</v>
      </c>
      <c r="B16" s="134">
        <v>2069557</v>
      </c>
      <c r="C16" s="134">
        <v>3504248</v>
      </c>
      <c r="D16" s="134">
        <v>7285086</v>
      </c>
      <c r="E16" s="134">
        <v>1973354</v>
      </c>
      <c r="F16" s="134">
        <v>3175424</v>
      </c>
      <c r="G16" s="134">
        <v>1986789</v>
      </c>
      <c r="H16" s="134">
        <v>2579182</v>
      </c>
      <c r="I16" s="134">
        <v>3794478</v>
      </c>
      <c r="J16" s="134">
        <v>2990532</v>
      </c>
      <c r="K16" s="134">
        <v>4752745</v>
      </c>
      <c r="L16" s="134">
        <v>5089323</v>
      </c>
      <c r="M16" s="134">
        <v>6517118</v>
      </c>
      <c r="N16" s="134">
        <v>10964362</v>
      </c>
      <c r="O16" s="122">
        <v>13915132</v>
      </c>
      <c r="P16" s="95">
        <v>17625665</v>
      </c>
      <c r="Q16" s="95">
        <v>14349804</v>
      </c>
      <c r="R16" s="95">
        <v>8309350</v>
      </c>
      <c r="S16" s="95">
        <v>8302818</v>
      </c>
      <c r="T16" s="95">
        <v>9990158</v>
      </c>
      <c r="U16" s="95">
        <v>6371529</v>
      </c>
      <c r="V16" s="95">
        <v>7217481</v>
      </c>
      <c r="W16" s="95">
        <v>8688053</v>
      </c>
      <c r="X16" s="95">
        <v>8623459</v>
      </c>
      <c r="Y16" s="95">
        <v>7189182</v>
      </c>
      <c r="Z16" s="95">
        <v>7894682</v>
      </c>
      <c r="AA16" s="95">
        <v>8027778</v>
      </c>
      <c r="AB16" s="95">
        <v>7972778</v>
      </c>
      <c r="AC16" s="95">
        <v>7968937</v>
      </c>
      <c r="AD16" s="95">
        <v>7224069</v>
      </c>
      <c r="AE16" s="95">
        <v>6842448</v>
      </c>
      <c r="AF16" s="95">
        <v>7131965</v>
      </c>
      <c r="AG16" s="95">
        <v>6853378</v>
      </c>
      <c r="AH16" s="95">
        <v>6193423</v>
      </c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5">
        <v>543209</v>
      </c>
      <c r="BD16" s="95">
        <v>493386</v>
      </c>
      <c r="BE16" s="95">
        <v>444271</v>
      </c>
      <c r="BF16" s="95">
        <v>419508</v>
      </c>
      <c r="BG16" s="96">
        <v>377590</v>
      </c>
    </row>
    <row r="17" spans="1:59" s="93" customFormat="1" ht="24.95" customHeight="1" x14ac:dyDescent="0.2">
      <c r="A17" s="94" t="s">
        <v>44</v>
      </c>
      <c r="B17" s="134">
        <v>103282911</v>
      </c>
      <c r="C17" s="134">
        <v>102506356</v>
      </c>
      <c r="D17" s="134">
        <v>101204991</v>
      </c>
      <c r="E17" s="134">
        <v>123540474</v>
      </c>
      <c r="F17" s="134">
        <v>126936322</v>
      </c>
      <c r="G17" s="134">
        <v>123973150</v>
      </c>
      <c r="H17" s="134">
        <v>131538725</v>
      </c>
      <c r="I17" s="134">
        <v>130701063</v>
      </c>
      <c r="J17" s="134">
        <v>129013317</v>
      </c>
      <c r="K17" s="134">
        <v>128302910</v>
      </c>
      <c r="L17" s="134">
        <v>127736041</v>
      </c>
      <c r="M17" s="134">
        <v>131401547</v>
      </c>
      <c r="N17" s="134">
        <v>117482407</v>
      </c>
      <c r="O17" s="122">
        <v>111000204</v>
      </c>
      <c r="P17" s="95">
        <v>109737158</v>
      </c>
      <c r="Q17" s="95">
        <v>105814634</v>
      </c>
      <c r="R17" s="95">
        <v>103570467</v>
      </c>
      <c r="S17" s="95">
        <v>104825377</v>
      </c>
      <c r="T17" s="95">
        <v>102843667</v>
      </c>
      <c r="U17" s="95">
        <v>100185296</v>
      </c>
      <c r="V17" s="95">
        <v>94168236</v>
      </c>
      <c r="W17" s="95">
        <v>92020687</v>
      </c>
      <c r="X17" s="95">
        <v>86739108</v>
      </c>
      <c r="Y17" s="95">
        <v>73990407</v>
      </c>
      <c r="Z17" s="95">
        <v>70659973</v>
      </c>
      <c r="AA17" s="95">
        <v>67849613</v>
      </c>
      <c r="AB17" s="95">
        <v>66882890</v>
      </c>
      <c r="AC17" s="95">
        <v>64251813</v>
      </c>
      <c r="AD17" s="95">
        <v>58003747</v>
      </c>
      <c r="AE17" s="95">
        <v>52862825</v>
      </c>
      <c r="AF17" s="95">
        <v>54159663</v>
      </c>
      <c r="AG17" s="95">
        <v>47934214</v>
      </c>
      <c r="AH17" s="95">
        <v>35774588</v>
      </c>
      <c r="AI17" s="95">
        <v>34285035</v>
      </c>
      <c r="AJ17" s="95">
        <v>31230796</v>
      </c>
      <c r="AK17" s="95">
        <v>27732190</v>
      </c>
      <c r="AL17" s="95">
        <v>24663141</v>
      </c>
      <c r="AM17" s="95">
        <v>22717779</v>
      </c>
      <c r="AN17" s="95">
        <v>19405333</v>
      </c>
      <c r="AO17" s="95">
        <v>17660887</v>
      </c>
      <c r="AP17" s="95">
        <v>13828844</v>
      </c>
      <c r="AQ17" s="95">
        <v>12798570</v>
      </c>
      <c r="AR17" s="95">
        <v>10598757</v>
      </c>
      <c r="AS17" s="95">
        <v>8361110</v>
      </c>
      <c r="AT17" s="95">
        <v>7387062</v>
      </c>
      <c r="AU17" s="95">
        <v>5868839</v>
      </c>
      <c r="AV17" s="95">
        <v>4455584</v>
      </c>
      <c r="AW17" s="95">
        <v>3633272</v>
      </c>
      <c r="AX17" s="95">
        <v>3774979</v>
      </c>
      <c r="AY17" s="95">
        <v>3699546</v>
      </c>
      <c r="AZ17" s="95">
        <v>2130275</v>
      </c>
      <c r="BA17" s="95">
        <v>1856664</v>
      </c>
      <c r="BB17" s="95">
        <v>1307299</v>
      </c>
      <c r="BC17" s="95">
        <v>953389</v>
      </c>
      <c r="BD17" s="95">
        <v>420928</v>
      </c>
      <c r="BE17" s="95">
        <v>526426</v>
      </c>
      <c r="BF17" s="95">
        <v>1073463</v>
      </c>
      <c r="BG17" s="96">
        <v>460596</v>
      </c>
    </row>
    <row r="18" spans="1:59" s="93" customFormat="1" ht="24.95" customHeight="1" thickBot="1" x14ac:dyDescent="0.25">
      <c r="A18" s="98" t="s">
        <v>45</v>
      </c>
      <c r="B18" s="136">
        <v>0</v>
      </c>
      <c r="C18" s="136">
        <v>0</v>
      </c>
      <c r="D18" s="136">
        <v>0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23">
        <v>0</v>
      </c>
      <c r="P18" s="99">
        <v>0</v>
      </c>
      <c r="Q18" s="99">
        <v>0</v>
      </c>
      <c r="R18" s="99">
        <v>0</v>
      </c>
      <c r="S18" s="99">
        <v>0</v>
      </c>
      <c r="T18" s="99">
        <v>0</v>
      </c>
      <c r="U18" s="99">
        <v>0</v>
      </c>
      <c r="V18" s="99">
        <v>0</v>
      </c>
      <c r="W18" s="99">
        <v>0</v>
      </c>
      <c r="X18" s="99">
        <v>0</v>
      </c>
      <c r="Y18" s="99">
        <v>0</v>
      </c>
      <c r="Z18" s="99">
        <v>0</v>
      </c>
      <c r="AA18" s="99">
        <v>0</v>
      </c>
      <c r="AB18" s="99">
        <v>0</v>
      </c>
      <c r="AC18" s="99">
        <v>0</v>
      </c>
      <c r="AD18" s="99">
        <v>0</v>
      </c>
      <c r="AE18" s="99">
        <v>0</v>
      </c>
      <c r="AF18" s="99">
        <v>0</v>
      </c>
      <c r="AG18" s="99">
        <v>0</v>
      </c>
      <c r="AH18" s="99">
        <v>0</v>
      </c>
      <c r="AI18" s="99">
        <v>0</v>
      </c>
      <c r="AJ18" s="99">
        <v>0</v>
      </c>
      <c r="AK18" s="99">
        <v>0</v>
      </c>
      <c r="AL18" s="99">
        <v>0</v>
      </c>
      <c r="AM18" s="99">
        <v>0</v>
      </c>
      <c r="AN18" s="99">
        <v>0</v>
      </c>
      <c r="AO18" s="99">
        <v>0</v>
      </c>
      <c r="AP18" s="99">
        <v>0</v>
      </c>
      <c r="AQ18" s="99">
        <v>0</v>
      </c>
      <c r="AR18" s="99">
        <v>0</v>
      </c>
      <c r="AS18" s="99">
        <v>0</v>
      </c>
      <c r="AT18" s="99">
        <v>0</v>
      </c>
      <c r="AU18" s="99">
        <v>0</v>
      </c>
      <c r="AV18" s="99">
        <v>0</v>
      </c>
      <c r="AW18" s="99">
        <v>74609</v>
      </c>
      <c r="AX18" s="99">
        <v>32549</v>
      </c>
      <c r="AY18" s="99">
        <v>0</v>
      </c>
      <c r="AZ18" s="99">
        <v>8670</v>
      </c>
      <c r="BA18" s="99">
        <v>0</v>
      </c>
      <c r="BB18" s="99">
        <v>65521</v>
      </c>
      <c r="BC18" s="99">
        <v>105719</v>
      </c>
      <c r="BD18" s="99">
        <v>144927</v>
      </c>
      <c r="BE18" s="99">
        <v>216181</v>
      </c>
      <c r="BF18" s="99">
        <v>131245</v>
      </c>
      <c r="BG18" s="100">
        <v>72638</v>
      </c>
    </row>
    <row r="19" spans="1:59" s="93" customFormat="1" ht="24.95" customHeight="1" x14ac:dyDescent="0.2">
      <c r="A19" s="101" t="s">
        <v>4</v>
      </c>
      <c r="B19" s="133">
        <f>SUM(B2:B18)-B8-B9-B10</f>
        <v>1337172354</v>
      </c>
      <c r="C19" s="133">
        <f>SUM(C2:C18)-C8-C9-C10</f>
        <v>1337079589</v>
      </c>
      <c r="D19" s="133">
        <f>SUM(D2:D18)-D8-D9-D10</f>
        <v>1566753926</v>
      </c>
      <c r="E19" s="133">
        <f>SUM(E2:E18)-E8-E9-E10</f>
        <v>1191315385</v>
      </c>
      <c r="F19" s="133">
        <f>SUM(F2:F18)-F8-F9-F10</f>
        <v>1182046893</v>
      </c>
      <c r="G19" s="133">
        <v>1160410515</v>
      </c>
      <c r="H19" s="133">
        <v>1161981569</v>
      </c>
      <c r="I19" s="133">
        <v>1160698005</v>
      </c>
      <c r="J19" s="133">
        <v>1121348097</v>
      </c>
      <c r="K19" s="133">
        <v>1099823468</v>
      </c>
      <c r="L19" s="133">
        <v>1105233300</v>
      </c>
      <c r="M19" s="133">
        <v>1045482062</v>
      </c>
      <c r="N19" s="133">
        <v>1045482062</v>
      </c>
      <c r="O19" s="124">
        <v>1027120855</v>
      </c>
      <c r="P19" s="102">
        <v>954936560</v>
      </c>
      <c r="Q19" s="102">
        <v>936161616</v>
      </c>
      <c r="R19" s="102">
        <v>937829525</v>
      </c>
      <c r="S19" s="102">
        <v>941487930</v>
      </c>
      <c r="T19" s="102">
        <v>944760767</v>
      </c>
      <c r="U19" s="102">
        <v>945214513</v>
      </c>
      <c r="V19" s="102">
        <v>956496873</v>
      </c>
      <c r="W19" s="102">
        <v>977371994</v>
      </c>
      <c r="X19" s="102">
        <v>962084362</v>
      </c>
      <c r="Y19" s="102">
        <v>1022776686</v>
      </c>
      <c r="Z19" s="102">
        <v>987563398</v>
      </c>
      <c r="AA19" s="102">
        <v>982685921</v>
      </c>
      <c r="AB19" s="102">
        <v>982028446</v>
      </c>
      <c r="AC19" s="102">
        <v>955415982</v>
      </c>
      <c r="AD19" s="102">
        <v>920219963</v>
      </c>
      <c r="AE19" s="102">
        <v>936196611</v>
      </c>
      <c r="AF19" s="102">
        <v>888593877</v>
      </c>
      <c r="AG19" s="102">
        <v>834102502</v>
      </c>
      <c r="AH19" s="102">
        <v>771329933</v>
      </c>
      <c r="AI19" s="102">
        <v>720221677</v>
      </c>
      <c r="AJ19" s="102">
        <v>626072948</v>
      </c>
      <c r="AK19" s="102">
        <v>589785070</v>
      </c>
      <c r="AL19" s="102">
        <v>565004228</v>
      </c>
      <c r="AM19" s="102">
        <v>538365579</v>
      </c>
      <c r="AN19" s="102">
        <v>525701248</v>
      </c>
      <c r="AO19" s="102">
        <v>508777761</v>
      </c>
      <c r="AP19" s="102">
        <v>490652714</v>
      </c>
      <c r="AQ19" s="102">
        <v>463275703</v>
      </c>
      <c r="AR19" s="102">
        <v>434504805</v>
      </c>
      <c r="AS19" s="102">
        <v>398995905</v>
      </c>
      <c r="AT19" s="102">
        <v>358207835</v>
      </c>
      <c r="AU19" s="102">
        <v>298151048</v>
      </c>
      <c r="AV19" s="102">
        <v>250715216</v>
      </c>
      <c r="AW19" s="102">
        <v>209246736</v>
      </c>
      <c r="AX19" s="102">
        <v>182119197</v>
      </c>
      <c r="AY19" s="102">
        <v>144044595</v>
      </c>
      <c r="AZ19" s="102">
        <v>111708113</v>
      </c>
      <c r="BA19" s="102">
        <v>89216357</v>
      </c>
      <c r="BB19" s="102">
        <v>71610252</v>
      </c>
      <c r="BC19" s="102">
        <v>56577224</v>
      </c>
      <c r="BD19" s="102">
        <v>44702624</v>
      </c>
      <c r="BE19" s="102">
        <v>37299898</v>
      </c>
      <c r="BF19" s="102">
        <v>33280989</v>
      </c>
      <c r="BG19" s="103">
        <v>27398266</v>
      </c>
    </row>
    <row r="20" spans="1:59" s="93" customFormat="1" ht="24.95" customHeight="1" x14ac:dyDescent="0.2">
      <c r="A20" s="94" t="s">
        <v>5</v>
      </c>
      <c r="B20" s="137">
        <f>B2+B5+B13</f>
        <v>606386212</v>
      </c>
      <c r="C20" s="137">
        <f>C2+C5+C13</f>
        <v>641520514</v>
      </c>
      <c r="D20" s="137">
        <f>D2+D5+D13</f>
        <v>567305502</v>
      </c>
      <c r="E20" s="137">
        <f>E2+E5+E13</f>
        <v>547143830</v>
      </c>
      <c r="F20" s="137">
        <f>F2+F5+F13</f>
        <v>532347984</v>
      </c>
      <c r="G20" s="137">
        <v>528136341</v>
      </c>
      <c r="H20" s="137">
        <v>519675272</v>
      </c>
      <c r="I20" s="137">
        <v>508225861</v>
      </c>
      <c r="J20" s="137">
        <v>499235540</v>
      </c>
      <c r="K20" s="137">
        <v>490113692</v>
      </c>
      <c r="L20" s="137">
        <v>492342926</v>
      </c>
      <c r="M20" s="137">
        <f>M2+M5+M13</f>
        <v>498206181</v>
      </c>
      <c r="N20" s="137">
        <f>N2+N5+N13</f>
        <v>491675972</v>
      </c>
      <c r="O20" s="122">
        <v>450716027</v>
      </c>
      <c r="P20" s="95">
        <v>450566509</v>
      </c>
      <c r="Q20" s="95">
        <v>448704251</v>
      </c>
      <c r="R20" s="95">
        <v>444709461</v>
      </c>
      <c r="S20" s="95">
        <v>437330856</v>
      </c>
      <c r="T20" s="95">
        <v>421813484</v>
      </c>
      <c r="U20" s="95">
        <v>412622258</v>
      </c>
      <c r="V20" s="95">
        <v>404955862</v>
      </c>
      <c r="W20" s="95">
        <v>399588289</v>
      </c>
      <c r="X20" s="95">
        <v>389329677</v>
      </c>
      <c r="Y20" s="95">
        <v>405196669</v>
      </c>
      <c r="Z20" s="95">
        <v>395132257</v>
      </c>
      <c r="AA20" s="95">
        <v>382240919</v>
      </c>
      <c r="AB20" s="95">
        <v>365486158</v>
      </c>
      <c r="AC20" s="95">
        <v>354199244</v>
      </c>
      <c r="AD20" s="95">
        <v>345274273</v>
      </c>
      <c r="AE20" s="95">
        <v>331686740</v>
      </c>
      <c r="AF20" s="95">
        <v>304967685</v>
      </c>
      <c r="AG20" s="95">
        <v>284141102</v>
      </c>
      <c r="AH20" s="95">
        <v>266771505</v>
      </c>
      <c r="AI20" s="95">
        <v>247759924</v>
      </c>
      <c r="AJ20" s="95">
        <v>233342910</v>
      </c>
      <c r="AK20" s="95">
        <v>227295427</v>
      </c>
      <c r="AL20" s="95">
        <v>220327795</v>
      </c>
      <c r="AM20" s="95">
        <v>209718159</v>
      </c>
      <c r="AN20" s="95">
        <v>200439542</v>
      </c>
      <c r="AO20" s="95">
        <v>187156390</v>
      </c>
      <c r="AP20" s="95">
        <v>186583554</v>
      </c>
      <c r="AQ20" s="95">
        <v>176844991</v>
      </c>
      <c r="AR20" s="95">
        <v>163673534</v>
      </c>
      <c r="AS20" s="95">
        <v>147271129</v>
      </c>
      <c r="AT20" s="95">
        <v>132552911</v>
      </c>
      <c r="AU20" s="95">
        <v>117048284</v>
      </c>
      <c r="AV20" s="95">
        <v>102231053</v>
      </c>
      <c r="AW20" s="95">
        <v>90285432</v>
      </c>
      <c r="AX20" s="95">
        <v>76379663</v>
      </c>
      <c r="AY20" s="95">
        <v>53146792</v>
      </c>
      <c r="AZ20" s="95">
        <v>39247065</v>
      </c>
      <c r="BA20" s="95">
        <v>30312912</v>
      </c>
      <c r="BB20" s="95">
        <v>24265604</v>
      </c>
      <c r="BC20" s="95">
        <v>19706091</v>
      </c>
      <c r="BD20" s="95">
        <v>16599392</v>
      </c>
      <c r="BE20" s="95">
        <v>14171721</v>
      </c>
      <c r="BF20" s="95">
        <v>12217668</v>
      </c>
      <c r="BG20" s="96">
        <v>10651723</v>
      </c>
    </row>
    <row r="21" spans="1:59" s="93" customFormat="1" ht="24.95" customHeight="1" x14ac:dyDescent="0.2">
      <c r="A21" s="94" t="s">
        <v>6</v>
      </c>
      <c r="B21" s="137">
        <f>B7+B11+B12</f>
        <v>166589117</v>
      </c>
      <c r="C21" s="137">
        <f>C7+C11+C12</f>
        <v>159289116</v>
      </c>
      <c r="D21" s="137">
        <f>D7+D11+D12</f>
        <v>189480317</v>
      </c>
      <c r="E21" s="137">
        <f>E7+E11+E12</f>
        <v>180224798</v>
      </c>
      <c r="F21" s="137">
        <f>F7+F11+F12</f>
        <v>187482897</v>
      </c>
      <c r="G21" s="137">
        <v>190008984</v>
      </c>
      <c r="H21" s="137">
        <v>193400760</v>
      </c>
      <c r="I21" s="137">
        <v>201297521</v>
      </c>
      <c r="J21" s="137">
        <v>196699866</v>
      </c>
      <c r="K21" s="137">
        <v>183946484</v>
      </c>
      <c r="L21" s="137">
        <v>164992712</v>
      </c>
      <c r="M21" s="137">
        <f>M7+M11+M12</f>
        <v>163735280</v>
      </c>
      <c r="N21" s="137">
        <f>N7+N11+N12</f>
        <v>139349877</v>
      </c>
      <c r="O21" s="122">
        <v>139778421</v>
      </c>
      <c r="P21" s="95">
        <v>118329706</v>
      </c>
      <c r="Q21" s="95">
        <v>110382447</v>
      </c>
      <c r="R21" s="95">
        <v>120456200</v>
      </c>
      <c r="S21" s="95">
        <v>123260811</v>
      </c>
      <c r="T21" s="95">
        <v>136717939</v>
      </c>
      <c r="U21" s="95">
        <v>149946320</v>
      </c>
      <c r="V21" s="95">
        <v>173740438</v>
      </c>
      <c r="W21" s="95">
        <v>192288441</v>
      </c>
      <c r="X21" s="95">
        <v>196351600</v>
      </c>
      <c r="Y21" s="95">
        <v>215626934</v>
      </c>
      <c r="Z21" s="95">
        <v>229527370</v>
      </c>
      <c r="AA21" s="95">
        <v>246879349</v>
      </c>
      <c r="AB21" s="95">
        <v>272646495</v>
      </c>
      <c r="AC21" s="95">
        <v>264419154</v>
      </c>
      <c r="AD21" s="95">
        <v>254114543</v>
      </c>
      <c r="AE21" s="95">
        <v>284586233</v>
      </c>
      <c r="AF21" s="95">
        <v>267640975</v>
      </c>
      <c r="AG21" s="95">
        <v>254147695</v>
      </c>
      <c r="AH21" s="95">
        <v>234316824</v>
      </c>
      <c r="AI21" s="95">
        <v>222620566</v>
      </c>
      <c r="AJ21" s="95">
        <v>184434624</v>
      </c>
      <c r="AK21" s="95">
        <v>171634407</v>
      </c>
      <c r="AL21" s="95">
        <v>167851898</v>
      </c>
      <c r="AM21" s="95">
        <v>159694377</v>
      </c>
      <c r="AN21" s="95">
        <v>168012999</v>
      </c>
      <c r="AO21" s="95">
        <v>172134415</v>
      </c>
      <c r="AP21" s="95">
        <v>168200295</v>
      </c>
      <c r="AQ21" s="95">
        <v>161017888</v>
      </c>
      <c r="AR21" s="95">
        <v>154802890</v>
      </c>
      <c r="AS21" s="95">
        <v>148214447</v>
      </c>
      <c r="AT21" s="95">
        <v>137236340</v>
      </c>
      <c r="AU21" s="95">
        <v>106687488</v>
      </c>
      <c r="AV21" s="95">
        <v>83392720</v>
      </c>
      <c r="AW21" s="95">
        <v>63339597</v>
      </c>
      <c r="AX21" s="95">
        <v>56747606</v>
      </c>
      <c r="AY21" s="95">
        <v>52367343</v>
      </c>
      <c r="AZ21" s="95">
        <v>45024405</v>
      </c>
      <c r="BA21" s="95">
        <v>36134347</v>
      </c>
      <c r="BB21" s="95">
        <v>28684744</v>
      </c>
      <c r="BC21" s="95">
        <v>21633467</v>
      </c>
      <c r="BD21" s="95">
        <v>16634560</v>
      </c>
      <c r="BE21" s="95">
        <v>13231812</v>
      </c>
      <c r="BF21" s="95">
        <v>11870158</v>
      </c>
      <c r="BG21" s="96">
        <v>9428799</v>
      </c>
    </row>
    <row r="22" spans="1:59" s="93" customFormat="1" ht="24.95" customHeight="1" thickBot="1" x14ac:dyDescent="0.25">
      <c r="A22" s="104" t="s">
        <v>26</v>
      </c>
      <c r="B22" s="138">
        <f>B19-B20-B21</f>
        <v>564197025</v>
      </c>
      <c r="C22" s="138">
        <f>C19-C20-C21</f>
        <v>536269959</v>
      </c>
      <c r="D22" s="138">
        <f>D19-D20-D21</f>
        <v>809968107</v>
      </c>
      <c r="E22" s="138">
        <f>E19-E20-E21</f>
        <v>463946757</v>
      </c>
      <c r="F22" s="138">
        <f>F19-F20-F21</f>
        <v>462216012</v>
      </c>
      <c r="G22" s="138">
        <v>442265190</v>
      </c>
      <c r="H22" s="138">
        <v>448905537</v>
      </c>
      <c r="I22" s="138">
        <v>451174623</v>
      </c>
      <c r="J22" s="138">
        <v>425412691</v>
      </c>
      <c r="K22" s="138">
        <v>425763292</v>
      </c>
      <c r="L22" s="138">
        <v>447897662</v>
      </c>
      <c r="M22" s="138">
        <f>M19-M20-M21</f>
        <v>383540601</v>
      </c>
      <c r="N22" s="138">
        <f>N19-N20-N21</f>
        <v>414456213</v>
      </c>
      <c r="O22" s="125">
        <v>436626407</v>
      </c>
      <c r="P22" s="105">
        <v>386040345</v>
      </c>
      <c r="Q22" s="105">
        <v>377074918</v>
      </c>
      <c r="R22" s="105">
        <v>372663864</v>
      </c>
      <c r="S22" s="105">
        <v>380896263</v>
      </c>
      <c r="T22" s="105">
        <v>386229344</v>
      </c>
      <c r="U22" s="105">
        <v>382645935</v>
      </c>
      <c r="V22" s="105">
        <v>377800573</v>
      </c>
      <c r="W22" s="105">
        <v>385495264</v>
      </c>
      <c r="X22" s="105">
        <v>376403085</v>
      </c>
      <c r="Y22" s="105">
        <v>401953083</v>
      </c>
      <c r="Z22" s="105">
        <v>362903771</v>
      </c>
      <c r="AA22" s="105">
        <v>353565653</v>
      </c>
      <c r="AB22" s="105">
        <v>343895793</v>
      </c>
      <c r="AC22" s="105">
        <v>336797584</v>
      </c>
      <c r="AD22" s="105">
        <v>320831147</v>
      </c>
      <c r="AE22" s="105">
        <v>319923638</v>
      </c>
      <c r="AF22" s="105">
        <v>315985217</v>
      </c>
      <c r="AG22" s="105">
        <v>295813705</v>
      </c>
      <c r="AH22" s="105">
        <v>270241604</v>
      </c>
      <c r="AI22" s="105">
        <v>249841187</v>
      </c>
      <c r="AJ22" s="105">
        <v>208295414</v>
      </c>
      <c r="AK22" s="105">
        <v>190855236</v>
      </c>
      <c r="AL22" s="105">
        <v>176824535</v>
      </c>
      <c r="AM22" s="105">
        <v>168953043</v>
      </c>
      <c r="AN22" s="105">
        <v>157248707</v>
      </c>
      <c r="AO22" s="105">
        <v>149486956</v>
      </c>
      <c r="AP22" s="105">
        <v>135868865</v>
      </c>
      <c r="AQ22" s="105">
        <v>125412824</v>
      </c>
      <c r="AR22" s="105">
        <v>116028381</v>
      </c>
      <c r="AS22" s="105">
        <v>103510329</v>
      </c>
      <c r="AT22" s="105">
        <v>88418584</v>
      </c>
      <c r="AU22" s="105">
        <v>74415276</v>
      </c>
      <c r="AV22" s="105">
        <v>65091443</v>
      </c>
      <c r="AW22" s="105">
        <v>55621707</v>
      </c>
      <c r="AX22" s="105">
        <v>48991928</v>
      </c>
      <c r="AY22" s="105">
        <v>38530460</v>
      </c>
      <c r="AZ22" s="105">
        <v>27436643</v>
      </c>
      <c r="BA22" s="105">
        <v>22769098</v>
      </c>
      <c r="BB22" s="105">
        <v>18659904</v>
      </c>
      <c r="BC22" s="105">
        <v>15237666</v>
      </c>
      <c r="BD22" s="105">
        <v>11468672</v>
      </c>
      <c r="BE22" s="105">
        <v>9896365</v>
      </c>
      <c r="BF22" s="105">
        <v>9193163</v>
      </c>
      <c r="BG22" s="106">
        <v>7317744</v>
      </c>
    </row>
    <row r="23" spans="1:59" ht="24.95" customHeight="1" x14ac:dyDescent="0.15">
      <c r="AI23" s="4" t="s">
        <v>120</v>
      </c>
    </row>
  </sheetData>
  <phoneticPr fontId="7"/>
  <pageMargins left="0.28000000000000003" right="0.2" top="0.85" bottom="0.27" header="0.56000000000000005" footer="0.41"/>
  <pageSetup paperSize="9" pageOrder="overThenDown" orientation="landscape" r:id="rId1"/>
  <headerFooter alignWithMargins="0">
    <oddHeader>&amp;L性質別歳出の推移(市町村計)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性質別(市･町村別)</vt:lpstr>
      <vt:lpstr>性質別計</vt:lpstr>
      <vt:lpstr>'性質別(市･町村別)'!Print_Area</vt:lpstr>
      <vt:lpstr>性質別計!Print_Area</vt:lpstr>
      <vt:lpstr>'性質別(市･町村別)'!Print_Titles</vt:lpstr>
      <vt:lpstr>性質別計!Print_Titles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2018-03-20T08:09:30Z</cp:lastPrinted>
  <dcterms:created xsi:type="dcterms:W3CDTF">2003-03-10T10:34:17Z</dcterms:created>
  <dcterms:modified xsi:type="dcterms:W3CDTF">2024-02-16T09:17:06Z</dcterms:modified>
</cp:coreProperties>
</file>