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9096"/>
  </bookViews>
  <sheets>
    <sheet name="様式6-1" sheetId="2" r:id="rId1"/>
    <sheet name="添付1" sheetId="10" r:id="rId2"/>
    <sheet name="添付2" sheetId="6" r:id="rId3"/>
    <sheet name="集計用" sheetId="17" r:id="rId4"/>
  </sheets>
  <definedNames>
    <definedName name="_xlnm.Print_Area" localSheetId="1">添付1!$A$1:$H$17</definedName>
    <definedName name="_xlnm.Print_Area" localSheetId="2">添付2!$A$1:$M$33</definedName>
    <definedName name="_xlnm.Print_Area" localSheetId="0">'様式6-1'!$A$1:$Z$29</definedName>
  </definedNames>
  <calcPr calcId="162913"/>
</workbook>
</file>

<file path=xl/calcChain.xml><?xml version="1.0" encoding="utf-8"?>
<calcChain xmlns="http://schemas.openxmlformats.org/spreadsheetml/2006/main">
  <c r="O2" i="17" l="1"/>
  <c r="N2" i="17"/>
  <c r="J2" i="17"/>
  <c r="T2" i="17" l="1"/>
  <c r="S2" i="17"/>
  <c r="M2" i="17"/>
  <c r="L2" i="17"/>
  <c r="K2" i="17"/>
  <c r="I2" i="17"/>
  <c r="H2" i="17"/>
  <c r="G2" i="17"/>
  <c r="F2" i="17"/>
  <c r="M26" i="2" l="1"/>
  <c r="M25" i="2"/>
  <c r="H26" i="2"/>
  <c r="H25" i="2"/>
  <c r="K7" i="6" l="1"/>
  <c r="K24" i="6" l="1"/>
  <c r="K25" i="6"/>
  <c r="R26" i="2" s="1"/>
  <c r="K11" i="6"/>
  <c r="K10" i="6"/>
  <c r="K6" i="6"/>
  <c r="K8" i="6"/>
  <c r="R25" i="2" l="1"/>
  <c r="D25" i="6"/>
  <c r="G21" i="6"/>
  <c r="X25" i="2" s="1"/>
  <c r="Q2" i="17" s="1"/>
  <c r="D8" i="6"/>
  <c r="K9" i="6" l="1"/>
  <c r="R24" i="2" l="1"/>
  <c r="M23" i="2"/>
  <c r="H22" i="2"/>
  <c r="R22" i="2"/>
  <c r="H24" i="2"/>
  <c r="R23" i="2"/>
  <c r="M22" i="2"/>
  <c r="H23" i="2"/>
  <c r="M24" i="2"/>
  <c r="D11" i="6"/>
  <c r="G3" i="6"/>
  <c r="X22" i="2" s="1"/>
  <c r="D3" i="10" l="1"/>
  <c r="P2" i="17" l="1"/>
  <c r="R2" i="17" s="1"/>
</calcChain>
</file>

<file path=xl/sharedStrings.xml><?xml version="1.0" encoding="utf-8"?>
<sst xmlns="http://schemas.openxmlformats.org/spreadsheetml/2006/main" count="244" uniqueCount="165">
  <si>
    <t>茨城県知事　殿</t>
  </si>
  <si>
    <t>　　　　　　　　　　</t>
    <phoneticPr fontId="21"/>
  </si>
  <si>
    <t>氏名又は名称　</t>
    <phoneticPr fontId="21"/>
  </si>
  <si>
    <t>申請者住所</t>
    <phoneticPr fontId="21"/>
  </si>
  <si>
    <t>日</t>
    <rPh sb="0" eb="1">
      <t>ニチ</t>
    </rPh>
    <phoneticPr fontId="21"/>
  </si>
  <si>
    <t>月</t>
    <rPh sb="0" eb="1">
      <t>ゲツ</t>
    </rPh>
    <phoneticPr fontId="21"/>
  </si>
  <si>
    <t>令和</t>
    <rPh sb="0" eb="2">
      <t>レイワ</t>
    </rPh>
    <phoneticPr fontId="21"/>
  </si>
  <si>
    <t>年</t>
    <rPh sb="0" eb="1">
      <t>ネン</t>
    </rPh>
    <phoneticPr fontId="21"/>
  </si>
  <si>
    <t>-</t>
    <phoneticPr fontId="21"/>
  </si>
  <si>
    <t xml:space="preserve">※２
</t>
    <phoneticPr fontId="21"/>
  </si>
  <si>
    <t>※１</t>
    <phoneticPr fontId="21"/>
  </si>
  <si>
    <t>※３</t>
    <phoneticPr fontId="21"/>
  </si>
  <si>
    <t>蓄電池</t>
  </si>
  <si>
    <t>蓄電池</t>
    <rPh sb="0" eb="3">
      <t>チクデンチ</t>
    </rPh>
    <phoneticPr fontId="21"/>
  </si>
  <si>
    <t>導入設備の概要</t>
  </si>
  <si>
    <t>設備の種類</t>
  </si>
  <si>
    <t>型　　式</t>
  </si>
  <si>
    <t>kWh</t>
    <phoneticPr fontId="21"/>
  </si>
  <si>
    <t>kW</t>
    <phoneticPr fontId="21"/>
  </si>
  <si>
    <t>発電出力</t>
    <rPh sb="0" eb="4">
      <t>ハツデンシュツリョク</t>
    </rPh>
    <phoneticPr fontId="21"/>
  </si>
  <si>
    <t>―</t>
  </si>
  <si>
    <t>添付１</t>
    <phoneticPr fontId="21"/>
  </si>
  <si>
    <t>←</t>
    <phoneticPr fontId="21"/>
  </si>
  <si>
    <t>番号</t>
  </si>
  <si>
    <t>添付書類</t>
  </si>
  <si>
    <t>様式</t>
  </si>
  <si>
    <t>形式</t>
  </si>
  <si>
    <t>チェック</t>
    <phoneticPr fontId="21"/>
  </si>
  <si>
    <t>備考</t>
  </si>
  <si>
    <t>チェックリスト</t>
  </si>
  <si>
    <t>添付1</t>
  </si>
  <si>
    <t>Excel</t>
  </si>
  <si>
    <t>PDF</t>
    <phoneticPr fontId="21"/>
  </si>
  <si>
    <t>設備装置の一覧表</t>
  </si>
  <si>
    <t>―</t>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</si>
  <si>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</si>
  <si>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</si>
  <si>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</si>
  <si>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　チェックリスト【実績報告書】</t>
    <rPh sb="9" eb="14">
      <t>ジッセキホウコクショ</t>
    </rPh>
    <phoneticPr fontId="21"/>
  </si>
  <si>
    <t>実績報告書提出時はこちらのチェックリストを使用してください。</t>
    <rPh sb="0" eb="2">
      <t>ジッセキ</t>
    </rPh>
    <rPh sb="2" eb="5">
      <t>ホウコクショ</t>
    </rPh>
    <rPh sb="5" eb="8">
      <t>テイシュツジ</t>
    </rPh>
    <rPh sb="21" eb="23">
      <t>シヨウ</t>
    </rPh>
    <phoneticPr fontId="21"/>
  </si>
  <si>
    <t>補助事業者</t>
    <rPh sb="0" eb="5">
      <t>ホジョジギョウシャ</t>
    </rPh>
    <phoneticPr fontId="21"/>
  </si>
  <si>
    <t>【実績報告書】のもの</t>
    <phoneticPr fontId="21"/>
  </si>
  <si>
    <t>添付2</t>
    <rPh sb="0" eb="2">
      <t>テンプ</t>
    </rPh>
    <phoneticPr fontId="21"/>
  </si>
  <si>
    <t>Excel</t>
    <phoneticPr fontId="21"/>
  </si>
  <si>
    <t>電力会社との協議内容が分かる書類</t>
  </si>
  <si>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</si>
  <si>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</si>
  <si>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</si>
  <si>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</si>
  <si>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</si>
  <si>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</si>
  <si>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</si>
  <si>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</si>
  <si>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</si>
  <si>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</si>
  <si>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水色のセルは自動計算のため入力不要です</t>
    <rPh sb="0" eb="2">
      <t>ミズイロ</t>
    </rPh>
    <rPh sb="6" eb="10">
      <t>ジドウケイサン</t>
    </rPh>
    <rPh sb="13" eb="17">
      <t>ニュウリョクフヨウ</t>
    </rPh>
    <phoneticPr fontId="21"/>
  </si>
  <si>
    <t>合計</t>
    <rPh sb="0" eb="2">
      <t>ゴウケイ</t>
    </rPh>
    <phoneticPr fontId="21"/>
  </si>
  <si>
    <t>自家消費型太陽光発電設備</t>
    <rPh sb="0" eb="5">
      <t>ジカショウヒガタ</t>
    </rPh>
    <rPh sb="5" eb="12">
      <t>タイヨウコウハツデンセツビ</t>
    </rPh>
    <phoneticPr fontId="21"/>
  </si>
  <si>
    <t>実績報告書兼請求書</t>
    <rPh sb="0" eb="9">
      <t>ジッセキホウコクショケンセイキュウショ</t>
    </rPh>
    <phoneticPr fontId="21"/>
  </si>
  <si>
    <t>既設</t>
  </si>
  <si>
    <t>製造者名</t>
  </si>
  <si>
    <t>発電出力又は蓄電容量</t>
  </si>
  <si>
    <t>（法人にあっては、その代表者の氏名）</t>
    <phoneticPr fontId="21"/>
  </si>
  <si>
    <t>太陽電池モジュール</t>
    <rPh sb="0" eb="4">
      <t>タイヨウデンチ</t>
    </rPh>
    <phoneticPr fontId="21"/>
  </si>
  <si>
    <t>パワーコンディショナー</t>
    <phoneticPr fontId="21"/>
  </si>
  <si>
    <t>受付番号
（内部用）</t>
    <rPh sb="0" eb="2">
      <t>ウケツケ</t>
    </rPh>
    <rPh sb="2" eb="4">
      <t>バンゴウ</t>
    </rPh>
    <rPh sb="6" eb="9">
      <t>ナイブヨウ</t>
    </rPh>
    <phoneticPr fontId="1"/>
  </si>
  <si>
    <t>管理番号</t>
    <rPh sb="0" eb="4">
      <t>カンリバンゴウ</t>
    </rPh>
    <phoneticPr fontId="1"/>
  </si>
  <si>
    <t>受付日</t>
    <rPh sb="0" eb="2">
      <t>ウケツケ</t>
    </rPh>
    <rPh sb="2" eb="3">
      <t>ビ</t>
    </rPh>
    <phoneticPr fontId="1"/>
  </si>
  <si>
    <t>受信時刻
（最終）</t>
    <rPh sb="0" eb="2">
      <t>ジュシン</t>
    </rPh>
    <rPh sb="2" eb="4">
      <t>ジコク</t>
    </rPh>
    <rPh sb="6" eb="8">
      <t>サイシュウ</t>
    </rPh>
    <phoneticPr fontId="1"/>
  </si>
  <si>
    <t>受付方法</t>
    <rPh sb="0" eb="4">
      <t>ウケツケホウホウ</t>
    </rPh>
    <phoneticPr fontId="1"/>
  </si>
  <si>
    <t>申請者</t>
    <rPh sb="0" eb="3">
      <t>シンセイシャ</t>
    </rPh>
    <phoneticPr fontId="1"/>
  </si>
  <si>
    <t>住所</t>
    <rPh sb="0" eb="2">
      <t>ジュウショ</t>
    </rPh>
    <phoneticPr fontId="1"/>
  </si>
  <si>
    <t>代表者職</t>
    <rPh sb="0" eb="3">
      <t>ダイヒョウシャ</t>
    </rPh>
    <rPh sb="3" eb="4">
      <t>ショク</t>
    </rPh>
    <phoneticPr fontId="1"/>
  </si>
  <si>
    <t>氏名</t>
  </si>
  <si>
    <t>kWh</t>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</si>
  <si>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</si>
  <si>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</si>
  <si>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</si>
  <si>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</si>
  <si>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</si>
  <si>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</si>
  <si>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</si>
  <si>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</si>
  <si>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</si>
  <si>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</si>
  <si>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</si>
  <si>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</si>
  <si>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</si>
  <si>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</si>
  <si>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</si>
  <si>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</si>
  <si>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</si>
  <si>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</si>
  <si>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蓄電容量は、蓄電池の定格容量とし、小数点第二位以下を切り捨てた値</t>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</si>
  <si>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</si>
  <si>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</si>
  <si>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（補助事業者）</t>
    <rPh sb="1" eb="6">
      <t>ホジョジギョウシャ</t>
    </rPh>
    <phoneticPr fontId="21"/>
  </si>
  <si>
    <t>月</t>
    <rPh sb="0" eb="1">
      <t>ガツ</t>
    </rPh>
    <phoneticPr fontId="21"/>
  </si>
  <si>
    <t>日付け環政第</t>
    <rPh sb="0" eb="1">
      <t>ニチ</t>
    </rPh>
    <rPh sb="1" eb="2">
      <t>ヅ</t>
    </rPh>
    <rPh sb="3" eb="5">
      <t>カンセイ</t>
    </rPh>
    <rPh sb="5" eb="6">
      <t>ダイ</t>
    </rPh>
    <phoneticPr fontId="21"/>
  </si>
  <si>
    <t>該当する場合、□にチェック（又は■に反転）を入れてください。</t>
    <rPh sb="0" eb="2">
      <t>ガイトウ</t>
    </rPh>
    <rPh sb="4" eb="6">
      <t>バアイ</t>
    </rPh>
    <rPh sb="14" eb="15">
      <t>マタ</t>
    </rPh>
    <rPh sb="18" eb="20">
      <t>ハンテン</t>
    </rPh>
    <rPh sb="22" eb="23">
      <t>イ</t>
    </rPh>
    <phoneticPr fontId="21"/>
  </si>
  <si>
    <t>補助対象事業完了年月日については、設置工事完了日及び補助事業者における支出義務額（設置に要する経費の全額）の支払日のいずれか遅い日を記載してください。</t>
    <phoneticPr fontId="21"/>
  </si>
  <si>
    <t>導入設備の概要について、既設の自家消費型太陽光発電設備又は蓄電池と一体的に使用する場合は、当該設備の概要も記入してください。</t>
    <phoneticPr fontId="21"/>
  </si>
  <si>
    <t>設置場所の名称</t>
    <rPh sb="0" eb="4">
      <t>セッチバショ</t>
    </rPh>
    <rPh sb="5" eb="7">
      <t>メイショウ</t>
    </rPh>
    <phoneticPr fontId="21"/>
  </si>
  <si>
    <t>所在地</t>
    <rPh sb="0" eb="3">
      <t>ショザイチ</t>
    </rPh>
    <phoneticPr fontId="21"/>
  </si>
  <si>
    <t>蓄電池</t>
    <rPh sb="0" eb="3">
      <t>チクデンチ</t>
    </rPh>
    <phoneticPr fontId="21"/>
  </si>
  <si>
    <t>自家消費型太陽光発電設備</t>
    <rPh sb="0" eb="5">
      <t>ジカショウヒガタ</t>
    </rPh>
    <rPh sb="5" eb="8">
      <t>タイヨウコウ</t>
    </rPh>
    <rPh sb="8" eb="10">
      <t>ハツデン</t>
    </rPh>
    <rPh sb="10" eb="12">
      <t>セツビ</t>
    </rPh>
    <phoneticPr fontId="21"/>
  </si>
  <si>
    <t>様式6</t>
    <phoneticPr fontId="21"/>
  </si>
  <si>
    <t>←</t>
    <phoneticPr fontId="21"/>
  </si>
  <si>
    <t>役職と氏名を分けて記載願います。</t>
    <rPh sb="0" eb="2">
      <t>ヤクショク</t>
    </rPh>
    <rPh sb="3" eb="5">
      <t>シメイ</t>
    </rPh>
    <rPh sb="6" eb="7">
      <t>ワ</t>
    </rPh>
    <rPh sb="9" eb="12">
      <t>キサイネガ</t>
    </rPh>
    <phoneticPr fontId="21"/>
  </si>
  <si>
    <t>画像ﾃﾞｰﾀ</t>
    <phoneticPr fontId="21"/>
  </si>
  <si>
    <t>確認事項</t>
    <rPh sb="0" eb="4">
      <t>カクニンジコウ</t>
    </rPh>
    <phoneticPr fontId="21"/>
  </si>
  <si>
    <t>チェック</t>
    <phoneticPr fontId="21"/>
  </si>
  <si>
    <t>変更承認日又は変更内容に係る報告書の提出日</t>
    <rPh sb="0" eb="5">
      <t>ヘンコウショウニンビ</t>
    </rPh>
    <rPh sb="5" eb="6">
      <t>マタ</t>
    </rPh>
    <rPh sb="7" eb="11">
      <t>ヘンコウナイヨウ</t>
    </rPh>
    <rPh sb="12" eb="13">
      <t>カカ</t>
    </rPh>
    <rPh sb="14" eb="17">
      <t>ホウコクショ</t>
    </rPh>
    <rPh sb="18" eb="20">
      <t>テイシュツ</t>
    </rPh>
    <rPh sb="20" eb="21">
      <t>ビ</t>
    </rPh>
    <phoneticPr fontId="21"/>
  </si>
  <si>
    <t>交付申請時から事業計画の変更はあるか</t>
    <rPh sb="0" eb="5">
      <t>コウフシンセイジ</t>
    </rPh>
    <rPh sb="7" eb="11">
      <t>ジギョウケイカク</t>
    </rPh>
    <rPh sb="12" eb="14">
      <t>ヘンコウ</t>
    </rPh>
    <phoneticPr fontId="21"/>
  </si>
  <si>
    <t>交付決定日</t>
    <rPh sb="0" eb="2">
      <t>コウフ</t>
    </rPh>
    <rPh sb="2" eb="4">
      <t>ケッテイ</t>
    </rPh>
    <rPh sb="4" eb="5">
      <t>ビ</t>
    </rPh>
    <phoneticPr fontId="21"/>
  </si>
  <si>
    <t>交付番号</t>
    <rPh sb="0" eb="2">
      <t>コウフ</t>
    </rPh>
    <rPh sb="2" eb="4">
      <t>バンゴウ</t>
    </rPh>
    <phoneticPr fontId="21"/>
  </si>
  <si>
    <t>パネルの設置場所事業所名</t>
  </si>
  <si>
    <t>パネルの設置場所住所</t>
  </si>
  <si>
    <t>区分</t>
    <rPh sb="0" eb="2">
      <t>クブン</t>
    </rPh>
    <phoneticPr fontId="21"/>
  </si>
  <si>
    <t>-</t>
  </si>
  <si>
    <t>補助対象事業着手年月日</t>
    <phoneticPr fontId="21"/>
  </si>
  <si>
    <t>補助対象事業完了年月日</t>
    <phoneticPr fontId="21"/>
  </si>
  <si>
    <t>導入設備の仕様
発電出力（kW)</t>
    <phoneticPr fontId="21"/>
  </si>
  <si>
    <t>導入設備の仕様
蓄電容量(kWh）</t>
    <phoneticPr fontId="21"/>
  </si>
  <si>
    <t>変更申請の有無</t>
    <rPh sb="0" eb="2">
      <t>ヘンコウ</t>
    </rPh>
    <rPh sb="2" eb="4">
      <t>シンセイ</t>
    </rPh>
    <rPh sb="5" eb="7">
      <t>ウム</t>
    </rPh>
    <phoneticPr fontId="21"/>
  </si>
  <si>
    <t>変更承認日or変更申請提出日</t>
    <rPh sb="0" eb="2">
      <t>ヘンコウ</t>
    </rPh>
    <rPh sb="2" eb="4">
      <t>ショウニン</t>
    </rPh>
    <rPh sb="4" eb="5">
      <t>ビ</t>
    </rPh>
    <rPh sb="7" eb="9">
      <t>ヘンコウ</t>
    </rPh>
    <rPh sb="9" eb="11">
      <t>シンセイ</t>
    </rPh>
    <rPh sb="11" eb="13">
      <t>テイシュツ</t>
    </rPh>
    <rPh sb="13" eb="14">
      <t>ビ</t>
    </rPh>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</si>
  <si>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</si>
  <si>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様式６（第15条関係）</t>
    <phoneticPr fontId="21"/>
  </si>
  <si>
    <t>交付対象設備</t>
    <rPh sb="0" eb="6">
      <t>コウフタイショウセツビ</t>
    </rPh>
    <phoneticPr fontId="21"/>
  </si>
  <si>
    <t>交付対象事業着手年月日</t>
    <rPh sb="0" eb="2">
      <t>コウフ</t>
    </rPh>
    <rPh sb="2" eb="4">
      <t>タイショウ</t>
    </rPh>
    <rPh sb="4" eb="6">
      <t>ジギョウ</t>
    </rPh>
    <rPh sb="6" eb="8">
      <t>チャクシュ</t>
    </rPh>
    <rPh sb="8" eb="11">
      <t>ネンガッピ</t>
    </rPh>
    <phoneticPr fontId="21"/>
  </si>
  <si>
    <t>交付対象事業完了年月日</t>
    <rPh sb="0" eb="2">
      <t>コウフ</t>
    </rPh>
    <rPh sb="2" eb="4">
      <t>タイショウ</t>
    </rPh>
    <rPh sb="4" eb="6">
      <t>ジギョウ</t>
    </rPh>
    <rPh sb="6" eb="8">
      <t>カンリョウ</t>
    </rPh>
    <rPh sb="8" eb="11">
      <t>ネンガッピ</t>
    </rPh>
    <phoneticPr fontId="21"/>
  </si>
  <si>
    <t>交付対象設備の図面</t>
    <rPh sb="0" eb="2">
      <t>コウフ</t>
    </rPh>
    <phoneticPr fontId="21"/>
  </si>
  <si>
    <t>交付対象設備の竣工写真</t>
    <rPh sb="0" eb="2">
      <t>コウフ</t>
    </rPh>
    <phoneticPr fontId="21"/>
  </si>
  <si>
    <t>※　「設備装置の一覧表」「交付対象設備の図面」「仕様書」と突合できるように、適宜付番してください。</t>
    <rPh sb="3" eb="7">
      <t>セツビソウチ</t>
    </rPh>
    <rPh sb="8" eb="11">
      <t>イチランヒョウ</t>
    </rPh>
    <rPh sb="13" eb="15">
      <t>コウフ</t>
    </rPh>
    <rPh sb="15" eb="17">
      <t>タイショウ</t>
    </rPh>
    <rPh sb="17" eb="19">
      <t>セツビ</t>
    </rPh>
    <rPh sb="20" eb="22">
      <t>ズメン</t>
    </rPh>
    <rPh sb="24" eb="27">
      <t>シヨウショ</t>
    </rPh>
    <rPh sb="29" eb="31">
      <t>トツゴウ</t>
    </rPh>
    <rPh sb="38" eb="40">
      <t>テキギ</t>
    </rPh>
    <rPh sb="40" eb="42">
      <t>フバン</t>
    </rPh>
    <phoneticPr fontId="21"/>
  </si>
  <si>
    <t>○</t>
    <phoneticPr fontId="21"/>
  </si>
  <si>
    <t>茨城県つくば市●●●―●●●</t>
    <rPh sb="0" eb="3">
      <t>イバラキケン</t>
    </rPh>
    <rPh sb="6" eb="7">
      <t>シ</t>
    </rPh>
    <phoneticPr fontId="21"/>
  </si>
  <si>
    <t>いばレジ株式会社</t>
    <rPh sb="4" eb="8">
      <t>カブシキガイシャ</t>
    </rPh>
    <phoneticPr fontId="21"/>
  </si>
  <si>
    <t>代表取締役　</t>
    <rPh sb="0" eb="5">
      <t>ダイヒョウトリシマリヤク</t>
    </rPh>
    <phoneticPr fontId="21"/>
  </si>
  <si>
    <t>茨城　一郎</t>
    <phoneticPr fontId="21"/>
  </si>
  <si>
    <t>いばレジ株式会社　●●ストア　つくば店</t>
    <rPh sb="4" eb="8">
      <t>カブシキガイシャ</t>
    </rPh>
    <rPh sb="18" eb="19">
      <t>テン</t>
    </rPh>
    <phoneticPr fontId="21"/>
  </si>
  <si>
    <t>茨城県つくば市●●123-45</t>
    <rPh sb="0" eb="3">
      <t>イバラキケン</t>
    </rPh>
    <rPh sb="6" eb="7">
      <t>シ</t>
    </rPh>
    <phoneticPr fontId="21"/>
  </si>
  <si>
    <t>■</t>
  </si>
  <si>
    <t>✔</t>
  </si>
  <si>
    <t>ダウントランス</t>
  </si>
  <si>
    <t>計測装置</t>
    <rPh sb="0" eb="4">
      <t>ケイソクソウチ</t>
    </rPh>
    <phoneticPr fontId="21"/>
  </si>
  <si>
    <t>●●●社</t>
  </si>
  <si>
    <t>12345-ABCDE</t>
  </si>
  <si>
    <t>□□□社</t>
    <rPh sb="3" eb="4">
      <t>シャ</t>
    </rPh>
    <phoneticPr fontId="21"/>
  </si>
  <si>
    <t>HIJKL-12345</t>
    <phoneticPr fontId="21"/>
  </si>
  <si>
    <t>△△△社</t>
    <phoneticPr fontId="21"/>
  </si>
  <si>
    <t>FGHIJ-67890</t>
    <phoneticPr fontId="21"/>
  </si>
  <si>
    <t>○○○社</t>
    <rPh sb="3" eb="4">
      <t>シャ</t>
    </rPh>
    <phoneticPr fontId="21"/>
  </si>
  <si>
    <t>KLMN-XX</t>
  </si>
  <si>
    <t>■■■社</t>
    <phoneticPr fontId="21"/>
  </si>
  <si>
    <t>OPQR-YY</t>
  </si>
  <si>
    <t>▽▽▽社</t>
    <rPh sb="3" eb="4">
      <t>シャ</t>
    </rPh>
    <phoneticPr fontId="21"/>
  </si>
  <si>
    <t>STUV-ZZ</t>
  </si>
  <si>
    <t>陸屋根用</t>
    <rPh sb="0" eb="4">
      <t>リクヤネヨウ</t>
    </rPh>
    <phoneticPr fontId="21"/>
  </si>
  <si>
    <t>蓄電池とのハイブリッド型</t>
    <rPh sb="0" eb="3">
      <t>チクデンチ</t>
    </rPh>
    <rPh sb="11" eb="12">
      <t>ガタ</t>
    </rPh>
    <phoneticPr fontId="21"/>
  </si>
  <si>
    <t>×××社</t>
    <rPh sb="3" eb="4">
      <t>シャ</t>
    </rPh>
    <phoneticPr fontId="21"/>
  </si>
  <si>
    <t>67890-FGHIJ</t>
  </si>
  <si>
    <t>号をもって利子補給金が受付された交付対象事</t>
    <rPh sb="5" eb="10">
      <t>リシホキュウキン</t>
    </rPh>
    <rPh sb="11" eb="13">
      <t>ウケツケ</t>
    </rPh>
    <rPh sb="16" eb="18">
      <t>コウフ</t>
    </rPh>
    <rPh sb="18" eb="20">
      <t>タイショウ</t>
    </rPh>
    <rPh sb="20" eb="21">
      <t>ゴト</t>
    </rPh>
    <phoneticPr fontId="21"/>
  </si>
  <si>
    <t>令和６年度茨城県中小事業者災害対応再生可能エネルギー導入利子補給事業実績報告書</t>
  </si>
  <si>
    <t>業に係る実績について、令和６年度茨城県中小事業者災害対応再生可能エネルギー導入利子補給</t>
    <rPh sb="24" eb="28">
      <t>サイガイタイオウ</t>
    </rPh>
    <rPh sb="28" eb="32">
      <t>サイセイカノウ</t>
    </rPh>
    <rPh sb="37" eb="39">
      <t>ドウニュウ</t>
    </rPh>
    <rPh sb="39" eb="41">
      <t>リシ</t>
    </rPh>
    <rPh sb="41" eb="43">
      <t>ホキュウ</t>
    </rPh>
    <phoneticPr fontId="21"/>
  </si>
  <si>
    <t>事業交付要綱第15条の規定により関係書類を添えて次のとおり報告します。</t>
    <rPh sb="9" eb="10">
      <t>ジョウ</t>
    </rPh>
    <rPh sb="11" eb="13">
      <t>キテイ</t>
    </rPh>
    <rPh sb="16" eb="20">
      <t>カンケイショルイ</t>
    </rPh>
    <rPh sb="21" eb="22">
      <t>ソ</t>
    </rPh>
    <rPh sb="24" eb="25">
      <t>ツギ</t>
    </rPh>
    <rPh sb="29" eb="31">
      <t>ホウコク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</si>
</sst>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0_ "/>
    <numFmt numFmtId="179" formatCode="0_);[Red]\(0\)"/>
    <numFmt numFmtId="180" formatCode="#,##0_);[Red]\(#,##0\)"/>
    <numFmt numFmtId="181" formatCode="#,##0.0_ "/>
    <numFmt numFmtId="182" formatCode="#,##0.0;[Red]\-#,##0.0"/>
    <numFmt numFmtId="183" formatCode="#,##0.0_ ;[Red]\-#,##0.0\ "/>
    <numFmt numFmtId="184" formatCode="#,##0;[Red]\-#,##0;\-"/>
    <numFmt numFmtId="185" formatCode="#,##0.0;[Red]\-#,##0;\-"/>
    <numFmt numFmtId="186" formatCode="#,##0_ ;[Red]\-#,##0\ "/>
    <numFmt numFmtId="187" formatCode="yyyy/m/d;@"/>
    <numFmt numFmtId="188" formatCode="0.00_ "/>
    <numFmt numFmtId="189" formatCode="#,##0.00;[Red]\-#,##0;\-"/>
  </numFmts>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4"/>
      <color theme="1"/>
      <name val="ＭＳ 明朝"/>
      <family val="1"/>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0.5"/>
      <name val="ＭＳ 明朝"/>
      <family val="1"/>
      <charset val="128"/>
    </font>
    <font>
      <b/>
      <sz val="11"/>
      <color theme="1"/>
      <name val="ＭＳ Ｐゴシック"/>
      <family val="3"/>
      <charset val="128"/>
    </font>
    <font>
      <sz val="11"/>
      <color rgb="FFFF0000"/>
      <name val="ＭＳ 明朝"/>
      <family val="1"/>
      <charset val="128"/>
    </font>
    <font>
      <sz val="11"/>
      <color rgb="FFFF0000"/>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4" applyBorder="0">
      <alignment horizontal="center" vertical="center"/>
    </xf>
    <xf numFmtId="38" fontId="1" fillId="0" borderId="0" applyFont="0" applyFill="0" applyBorder="0" applyAlignment="0" applyProtection="0">
      <alignment vertical="center"/>
    </xf>
  </cellStyleXfs>
  <cellXfs count="203">
    <xf numFmtId="0" fontId="0" fillId="0" borderId="0" xfId="0">
      <alignment vertical="center"/>
    </xf>
    <xf numFmtId="0" fontId="22" fillId="0" borderId="0" xfId="0" applyFont="1">
      <alignment vertical="center"/>
    </xf>
    <xf numFmtId="0" fontId="26" fillId="33" borderId="24" xfId="0" applyFont="1" applyFill="1" applyBorder="1" applyAlignment="1">
      <alignment horizontal="left" vertical="center"/>
    </xf>
    <xf numFmtId="0" fontId="26" fillId="33" borderId="25" xfId="0" applyFont="1" applyFill="1" applyBorder="1" applyAlignment="1">
      <alignment horizontal="left" vertical="center"/>
    </xf>
    <xf numFmtId="0" fontId="26"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7" fillId="0" borderId="0" xfId="0" applyFont="1" applyAlignment="1">
      <alignment vertical="top" wrapText="1"/>
    </xf>
    <xf numFmtId="0" fontId="23" fillId="0" borderId="12" xfId="0" applyFont="1" applyBorder="1">
      <alignment vertical="center"/>
    </xf>
    <xf numFmtId="0" fontId="23" fillId="0" borderId="12" xfId="0" applyFont="1" applyBorder="1" applyAlignment="1">
      <alignment vertical="center" wrapText="1"/>
    </xf>
    <xf numFmtId="0" fontId="23" fillId="0" borderId="12" xfId="0" quotePrefix="1" applyFont="1" applyBorder="1" applyAlignment="1">
      <alignment horizontal="right" vertical="center"/>
    </xf>
    <xf numFmtId="0" fontId="23" fillId="0" borderId="12" xfId="0" applyFont="1" applyBorder="1" applyAlignment="1">
      <alignment horizontal="center" vertical="center"/>
    </xf>
    <xf numFmtId="0" fontId="23" fillId="0" borderId="12" xfId="0" applyFont="1" applyBorder="1" applyAlignment="1">
      <alignment horizontal="center" vertical="center" wrapText="1"/>
    </xf>
    <xf numFmtId="0" fontId="24" fillId="0" borderId="0" xfId="0" applyFont="1" applyAlignment="1">
      <alignment horizontal="center" vertical="center"/>
    </xf>
    <xf numFmtId="0" fontId="24" fillId="0" borderId="0" xfId="0" applyFont="1">
      <alignment vertical="center"/>
    </xf>
    <xf numFmtId="0" fontId="22" fillId="0" borderId="0" xfId="0" applyFont="1" applyAlignment="1" applyProtection="1">
      <alignment horizontal="right" vertical="center" shrinkToFit="1"/>
      <protection locked="0"/>
    </xf>
    <xf numFmtId="0" fontId="23" fillId="34" borderId="12" xfId="0" applyFont="1" applyFill="1" applyBorder="1" applyAlignment="1" applyProtection="1">
      <alignment horizontal="left" vertical="center" shrinkToFit="1"/>
      <protection locked="0"/>
    </xf>
    <xf numFmtId="0" fontId="28" fillId="0" borderId="12" xfId="0" applyFont="1" applyBorder="1" applyAlignment="1">
      <alignment vertical="center" wrapText="1"/>
    </xf>
    <xf numFmtId="179" fontId="0" fillId="0" borderId="0" xfId="0" applyNumberFormat="1">
      <alignment vertical="center"/>
    </xf>
    <xf numFmtId="0" fontId="0" fillId="0" borderId="0" xfId="0" applyAlignment="1">
      <alignment vertical="center" wrapText="1"/>
    </xf>
    <xf numFmtId="38" fontId="23" fillId="0" borderId="0" xfId="45" applyFont="1">
      <alignment vertical="center"/>
    </xf>
    <xf numFmtId="182" fontId="23" fillId="0" borderId="0" xfId="45" applyNumberFormat="1" applyFont="1">
      <alignment vertical="center"/>
    </xf>
    <xf numFmtId="182" fontId="23" fillId="34" borderId="12" xfId="45" applyNumberFormat="1" applyFont="1" applyFill="1" applyBorder="1" applyAlignment="1" applyProtection="1">
      <alignment horizontal="right" vertical="center" shrinkToFit="1"/>
      <protection locked="0"/>
    </xf>
    <xf numFmtId="0" fontId="23" fillId="0" borderId="28" xfId="0" applyFont="1" applyBorder="1">
      <alignment vertical="center"/>
    </xf>
    <xf numFmtId="0" fontId="23" fillId="0" borderId="28" xfId="0" applyFont="1" applyBorder="1" applyAlignment="1">
      <alignment vertical="center" wrapText="1"/>
    </xf>
    <xf numFmtId="0" fontId="23" fillId="34" borderId="29" xfId="0" applyFont="1" applyFill="1" applyBorder="1" applyAlignment="1" applyProtection="1">
      <alignment horizontal="left" vertical="center" shrinkToFit="1"/>
      <protection locked="0"/>
    </xf>
    <xf numFmtId="182" fontId="23" fillId="34" borderId="29" xfId="45" applyNumberFormat="1" applyFont="1" applyFill="1" applyBorder="1" applyAlignment="1" applyProtection="1">
      <alignment horizontal="right" vertical="center" shrinkToFit="1"/>
      <protection locked="0"/>
    </xf>
    <xf numFmtId="0" fontId="23" fillId="34" borderId="34" xfId="0" applyFont="1" applyFill="1" applyBorder="1" applyAlignment="1" applyProtection="1">
      <alignment horizontal="left" vertical="center" shrinkToFit="1"/>
      <protection locked="0"/>
    </xf>
    <xf numFmtId="0" fontId="23" fillId="34" borderId="35" xfId="0" applyFont="1" applyFill="1" applyBorder="1" applyAlignment="1" applyProtection="1">
      <alignment horizontal="left" vertical="center" shrinkToFit="1"/>
      <protection locked="0"/>
    </xf>
    <xf numFmtId="0" fontId="23" fillId="34" borderId="37" xfId="0" applyFont="1" applyFill="1" applyBorder="1" applyAlignment="1" applyProtection="1">
      <alignment horizontal="left" vertical="center" shrinkToFit="1"/>
      <protection locked="0"/>
    </xf>
    <xf numFmtId="0" fontId="23" fillId="34" borderId="38" xfId="0" applyFont="1" applyFill="1" applyBorder="1" applyAlignment="1" applyProtection="1">
      <alignment horizontal="left" vertical="center" shrinkToFit="1"/>
      <protection locked="0"/>
    </xf>
    <xf numFmtId="0" fontId="23" fillId="34" borderId="39" xfId="0" applyFont="1" applyFill="1" applyBorder="1" applyAlignment="1" applyProtection="1">
      <alignment horizontal="left" vertical="center" shrinkToFit="1"/>
      <protection locked="0"/>
    </xf>
    <xf numFmtId="0" fontId="23" fillId="34" borderId="40" xfId="0" applyFont="1" applyFill="1" applyBorder="1" applyAlignment="1" applyProtection="1">
      <alignment horizontal="left" vertical="center" shrinkToFit="1"/>
      <protection locked="0"/>
    </xf>
    <xf numFmtId="0" fontId="23" fillId="34" borderId="32" xfId="0" applyFont="1" applyFill="1" applyBorder="1" applyAlignment="1" applyProtection="1">
      <alignment horizontal="left" vertical="center" shrinkToFit="1"/>
      <protection locked="0"/>
    </xf>
    <xf numFmtId="0" fontId="23" fillId="34" borderId="42" xfId="0" applyFont="1" applyFill="1" applyBorder="1" applyAlignment="1" applyProtection="1">
      <alignment horizontal="left" vertical="center" shrinkToFit="1"/>
      <protection locked="0"/>
    </xf>
    <xf numFmtId="0" fontId="23" fillId="34" borderId="33" xfId="0" applyFont="1" applyFill="1" applyBorder="1" applyAlignment="1" applyProtection="1">
      <alignment horizontal="left" vertical="center" shrinkToFit="1"/>
      <protection locked="0"/>
    </xf>
    <xf numFmtId="0" fontId="23" fillId="34" borderId="41" xfId="0" applyFont="1" applyFill="1" applyBorder="1" applyAlignment="1" applyProtection="1">
      <alignment horizontal="left" vertical="center" shrinkToFit="1"/>
      <protection locked="0"/>
    </xf>
    <xf numFmtId="0" fontId="23" fillId="34" borderId="36" xfId="0" applyFont="1" applyFill="1" applyBorder="1" applyAlignment="1" applyProtection="1">
      <alignment horizontal="left" vertical="center" shrinkToFit="1"/>
      <protection locked="0"/>
    </xf>
    <xf numFmtId="182" fontId="23" fillId="0" borderId="0" xfId="0" applyNumberFormat="1" applyFont="1">
      <alignment vertical="center"/>
    </xf>
    <xf numFmtId="0" fontId="30" fillId="0" borderId="0" xfId="0" applyFont="1">
      <alignment vertical="center"/>
    </xf>
    <xf numFmtId="176" fontId="23" fillId="34" borderId="34" xfId="0" applyNumberFormat="1" applyFont="1" applyFill="1" applyBorder="1" applyAlignment="1" applyProtection="1">
      <alignment horizontal="right" vertical="center" shrinkToFit="1"/>
      <protection locked="0"/>
    </xf>
    <xf numFmtId="176" fontId="23" fillId="34" borderId="12" xfId="0" applyNumberFormat="1" applyFont="1" applyFill="1" applyBorder="1" applyAlignment="1" applyProtection="1">
      <alignment horizontal="right" vertical="center" shrinkToFit="1"/>
      <protection locked="0"/>
    </xf>
    <xf numFmtId="176" fontId="23" fillId="34" borderId="39" xfId="0" applyNumberFormat="1" applyFont="1" applyFill="1" applyBorder="1" applyAlignment="1" applyProtection="1">
      <alignment horizontal="right" vertical="center" shrinkToFit="1"/>
      <protection locked="0"/>
    </xf>
    <xf numFmtId="176" fontId="23" fillId="34" borderId="29" xfId="0" applyNumberFormat="1" applyFont="1" applyFill="1" applyBorder="1" applyAlignment="1" applyProtection="1">
      <alignment horizontal="right" vertical="center" shrinkToFit="1"/>
      <protection locked="0"/>
    </xf>
    <xf numFmtId="176" fontId="23" fillId="34" borderId="12" xfId="0" applyNumberFormat="1" applyFont="1" applyFill="1" applyBorder="1" applyAlignment="1" applyProtection="1">
      <alignment horizontal="left" vertical="center" shrinkToFit="1"/>
      <protection locked="0"/>
    </xf>
    <xf numFmtId="176" fontId="23" fillId="34" borderId="34" xfId="0" applyNumberFormat="1" applyFont="1" applyFill="1" applyBorder="1" applyAlignment="1" applyProtection="1">
      <alignment horizontal="left" vertical="center" shrinkToFit="1"/>
      <protection locked="0"/>
    </xf>
    <xf numFmtId="176" fontId="23" fillId="34" borderId="39" xfId="0" applyNumberFormat="1" applyFont="1" applyFill="1" applyBorder="1" applyAlignment="1" applyProtection="1">
      <alignment horizontal="left" vertical="center" shrinkToFit="1"/>
      <protection locked="0"/>
    </xf>
    <xf numFmtId="176" fontId="23" fillId="34" borderId="29" xfId="0" applyNumberFormat="1" applyFont="1" applyFill="1" applyBorder="1" applyAlignment="1" applyProtection="1">
      <alignment horizontal="left" vertical="center" shrinkToFit="1"/>
      <protection locked="0"/>
    </xf>
    <xf numFmtId="0" fontId="23" fillId="36" borderId="34" xfId="0" applyFont="1" applyFill="1" applyBorder="1" applyAlignment="1">
      <alignment horizontal="left" vertical="center" shrinkToFit="1"/>
    </xf>
    <xf numFmtId="0" fontId="23" fillId="36" borderId="12" xfId="0" applyFont="1" applyFill="1" applyBorder="1" applyAlignment="1">
      <alignment horizontal="left" vertical="center" shrinkToFit="1"/>
    </xf>
    <xf numFmtId="0" fontId="23" fillId="36" borderId="39" xfId="0" applyFont="1" applyFill="1" applyBorder="1" applyAlignment="1">
      <alignment horizontal="left" vertical="center" shrinkToFit="1"/>
    </xf>
    <xf numFmtId="0" fontId="23" fillId="36" borderId="37" xfId="0" applyFont="1" applyFill="1" applyBorder="1" applyAlignment="1">
      <alignment horizontal="left" vertical="center" shrinkToFit="1"/>
    </xf>
    <xf numFmtId="178" fontId="23" fillId="34" borderId="29" xfId="0" applyNumberFormat="1" applyFont="1" applyFill="1" applyBorder="1" applyAlignment="1" applyProtection="1">
      <alignment horizontal="left" vertical="center" shrinkToFit="1"/>
      <protection locked="0"/>
    </xf>
    <xf numFmtId="178" fontId="23" fillId="34" borderId="12" xfId="0" applyNumberFormat="1" applyFont="1" applyFill="1" applyBorder="1" applyAlignment="1" applyProtection="1">
      <alignment horizontal="left" vertical="center" shrinkToFit="1"/>
      <protection locked="0"/>
    </xf>
    <xf numFmtId="176" fontId="23" fillId="34" borderId="37" xfId="0" applyNumberFormat="1" applyFont="1" applyFill="1" applyBorder="1" applyAlignment="1" applyProtection="1">
      <alignment horizontal="right" vertical="center" shrinkToFit="1"/>
      <protection locked="0"/>
    </xf>
    <xf numFmtId="182" fontId="23" fillId="0" borderId="0" xfId="45" applyNumberFormat="1" applyFont="1" applyBorder="1">
      <alignment vertical="center"/>
    </xf>
    <xf numFmtId="185" fontId="23" fillId="34" borderId="12" xfId="45" applyNumberFormat="1" applyFont="1" applyFill="1" applyBorder="1" applyAlignment="1" applyProtection="1">
      <alignment horizontal="right" vertical="center" shrinkToFit="1"/>
      <protection locked="0"/>
    </xf>
    <xf numFmtId="0" fontId="23" fillId="0" borderId="0" xfId="0" applyFont="1" applyAlignment="1">
      <alignment horizontal="left" vertical="center"/>
    </xf>
    <xf numFmtId="38" fontId="23" fillId="36" borderId="10" xfId="0" applyNumberFormat="1" applyFont="1" applyFill="1" applyBorder="1" applyAlignment="1">
      <alignment horizontal="center" vertical="center"/>
    </xf>
    <xf numFmtId="185" fontId="23" fillId="36" borderId="34" xfId="45" applyNumberFormat="1" applyFont="1" applyFill="1" applyBorder="1" applyAlignment="1" applyProtection="1">
      <alignment horizontal="right" vertical="center" shrinkToFit="1"/>
    </xf>
    <xf numFmtId="185" fontId="23" fillId="36" borderId="12" xfId="45" applyNumberFormat="1" applyFont="1" applyFill="1" applyBorder="1" applyAlignment="1" applyProtection="1">
      <alignment horizontal="right" vertical="center" shrinkToFit="1"/>
    </xf>
    <xf numFmtId="180" fontId="23" fillId="36" borderId="50" xfId="0" applyNumberFormat="1" applyFont="1" applyFill="1" applyBorder="1" applyAlignment="1">
      <alignment horizontal="right" vertical="center" shrinkToFit="1"/>
    </xf>
    <xf numFmtId="186" fontId="23" fillId="36" borderId="27" xfId="0" applyNumberFormat="1" applyFont="1" applyFill="1" applyBorder="1" applyAlignment="1">
      <alignment horizontal="center" vertical="center" shrinkToFit="1"/>
    </xf>
    <xf numFmtId="180" fontId="23" fillId="36" borderId="51" xfId="0" applyNumberFormat="1" applyFont="1" applyFill="1" applyBorder="1" applyAlignment="1">
      <alignment horizontal="left" vertical="center" shrinkToFit="1"/>
    </xf>
    <xf numFmtId="185" fontId="23" fillId="36" borderId="39" xfId="45" applyNumberFormat="1" applyFont="1" applyFill="1" applyBorder="1" applyAlignment="1" applyProtection="1">
      <alignment horizontal="right" vertical="center" shrinkToFit="1"/>
    </xf>
    <xf numFmtId="180" fontId="23" fillId="36" borderId="27" xfId="0" applyNumberFormat="1" applyFont="1" applyFill="1" applyBorder="1" applyAlignment="1">
      <alignment horizontal="center" vertical="center" shrinkToFit="1"/>
    </xf>
    <xf numFmtId="183" fontId="23" fillId="36" borderId="10" xfId="0" applyNumberFormat="1" applyFont="1" applyFill="1" applyBorder="1" applyAlignment="1">
      <alignment horizontal="center" vertical="center"/>
    </xf>
    <xf numFmtId="0" fontId="23" fillId="36" borderId="50" xfId="0" applyFont="1" applyFill="1" applyBorder="1" applyAlignment="1">
      <alignment horizontal="right" vertical="center" shrinkToFit="1"/>
    </xf>
    <xf numFmtId="178" fontId="23" fillId="36" borderId="27" xfId="0" applyNumberFormat="1" applyFont="1" applyFill="1" applyBorder="1" applyAlignment="1">
      <alignment vertical="center" shrinkToFit="1"/>
    </xf>
    <xf numFmtId="0" fontId="23" fillId="36" borderId="51" xfId="0" applyFont="1" applyFill="1" applyBorder="1" applyAlignment="1">
      <alignment vertical="center" shrinkToFit="1"/>
    </xf>
    <xf numFmtId="0" fontId="20" fillId="0" borderId="0" xfId="0" applyFont="1" applyAlignment="1">
      <alignment horizontal="left" vertical="center"/>
    </xf>
    <xf numFmtId="0" fontId="20" fillId="0" borderId="0" xfId="0" applyFont="1">
      <alignment vertical="center"/>
    </xf>
    <xf numFmtId="0" fontId="20" fillId="0" borderId="0" xfId="0" applyFont="1" applyAlignment="1">
      <alignment horizontal="justify" vertical="center"/>
    </xf>
    <xf numFmtId="38" fontId="22" fillId="0" borderId="0" xfId="45" applyFont="1" applyProtection="1">
      <alignment vertical="center"/>
    </xf>
    <xf numFmtId="0" fontId="20" fillId="0" borderId="14" xfId="0" applyFont="1" applyBorder="1">
      <alignment vertical="center"/>
    </xf>
    <xf numFmtId="0" fontId="20" fillId="0" borderId="15" xfId="0" applyFont="1" applyBorder="1">
      <alignment vertical="center"/>
    </xf>
    <xf numFmtId="176" fontId="29" fillId="0" borderId="15" xfId="0" applyNumberFormat="1" applyFont="1" applyBorder="1" applyAlignment="1">
      <alignment vertical="center" shrinkToFit="1"/>
    </xf>
    <xf numFmtId="176" fontId="29" fillId="0" borderId="16" xfId="0" applyNumberFormat="1" applyFont="1" applyBorder="1" applyAlignment="1">
      <alignment vertical="center" shrinkToFit="1"/>
    </xf>
    <xf numFmtId="0" fontId="20" fillId="0" borderId="16" xfId="0" applyFont="1" applyBorder="1">
      <alignment vertical="center"/>
    </xf>
    <xf numFmtId="0" fontId="20" fillId="0" borderId="0" xfId="0" applyFont="1" applyAlignment="1">
      <alignment horizontal="left" vertical="top"/>
    </xf>
    <xf numFmtId="0" fontId="22" fillId="0" borderId="0" xfId="0" applyFont="1" applyAlignment="1">
      <alignment horizontal="right" vertical="center"/>
    </xf>
    <xf numFmtId="0" fontId="23" fillId="0" borderId="12" xfId="0" applyFont="1" applyBorder="1" applyAlignment="1">
      <alignment horizontal="center" vertical="center" shrinkToFit="1"/>
    </xf>
    <xf numFmtId="0" fontId="0" fillId="39" borderId="0" xfId="0" applyFill="1">
      <alignment vertical="center"/>
    </xf>
    <xf numFmtId="187" fontId="0" fillId="38" borderId="52" xfId="0" applyNumberFormat="1" applyFill="1" applyBorder="1" applyAlignment="1">
      <alignment horizontal="right" vertical="center"/>
    </xf>
    <xf numFmtId="0" fontId="0" fillId="0" borderId="53" xfId="0" applyBorder="1">
      <alignment vertical="center"/>
    </xf>
    <xf numFmtId="179" fontId="17" fillId="0" borderId="0" xfId="0" applyNumberFormat="1" applyFont="1">
      <alignment vertical="center"/>
    </xf>
    <xf numFmtId="0" fontId="0" fillId="0" borderId="0" xfId="0" applyBorder="1">
      <alignment vertical="center"/>
    </xf>
    <xf numFmtId="0" fontId="28" fillId="0" borderId="12" xfId="0" applyFont="1" applyBorder="1" applyAlignment="1" applyProtection="1">
      <alignment vertical="center" shrinkToFit="1"/>
      <protection locked="0"/>
    </xf>
    <xf numFmtId="188" fontId="23" fillId="34" borderId="34" xfId="0" applyNumberFormat="1" applyFont="1" applyFill="1" applyBorder="1" applyAlignment="1" applyProtection="1">
      <alignment horizontal="left" vertical="center" shrinkToFit="1"/>
      <protection locked="0"/>
    </xf>
    <xf numFmtId="188" fontId="23" fillId="34" borderId="37" xfId="0" applyNumberFormat="1" applyFont="1" applyFill="1" applyBorder="1" applyAlignment="1" applyProtection="1">
      <alignment horizontal="left" vertical="center" shrinkToFit="1"/>
      <protection locked="0"/>
    </xf>
    <xf numFmtId="189" fontId="23" fillId="36" borderId="34" xfId="0" applyNumberFormat="1" applyFont="1" applyFill="1" applyBorder="1" applyAlignment="1">
      <alignment horizontal="right" vertical="center" shrinkToFit="1"/>
    </xf>
    <xf numFmtId="189" fontId="23" fillId="36" borderId="37" xfId="0" applyNumberFormat="1" applyFont="1" applyFill="1" applyBorder="1" applyAlignment="1">
      <alignment horizontal="right" vertical="center" shrinkToFit="1"/>
    </xf>
    <xf numFmtId="181" fontId="23" fillId="0" borderId="0" xfId="0" applyNumberFormat="1" applyFont="1" applyFill="1" applyBorder="1" applyAlignment="1">
      <alignment vertical="center" shrinkToFit="1"/>
    </xf>
    <xf numFmtId="0" fontId="32" fillId="34" borderId="12" xfId="0" applyFont="1" applyFill="1" applyBorder="1" applyAlignment="1" applyProtection="1">
      <alignment horizontal="center" vertical="center"/>
      <protection locked="0"/>
    </xf>
    <xf numFmtId="0" fontId="32" fillId="34" borderId="34" xfId="0" applyFont="1" applyFill="1" applyBorder="1" applyAlignment="1" applyProtection="1">
      <alignment horizontal="left" vertical="center" shrinkToFit="1"/>
      <protection locked="0"/>
    </xf>
    <xf numFmtId="181" fontId="32" fillId="34" borderId="34" xfId="0" applyNumberFormat="1" applyFont="1" applyFill="1" applyBorder="1" applyAlignment="1" applyProtection="1">
      <alignment horizontal="left" vertical="center" shrinkToFit="1"/>
      <protection locked="0"/>
    </xf>
    <xf numFmtId="181" fontId="23" fillId="34" borderId="12" xfId="0" applyNumberFormat="1" applyFont="1" applyFill="1" applyBorder="1" applyAlignment="1" applyProtection="1">
      <alignment horizontal="left" vertical="center" shrinkToFit="1"/>
      <protection locked="0"/>
    </xf>
    <xf numFmtId="181" fontId="23" fillId="34" borderId="39" xfId="0" applyNumberFormat="1" applyFont="1" applyFill="1" applyBorder="1" applyAlignment="1" applyProtection="1">
      <alignment horizontal="left" vertical="center" shrinkToFit="1"/>
      <protection locked="0"/>
    </xf>
    <xf numFmtId="176" fontId="32" fillId="34" borderId="34" xfId="0" applyNumberFormat="1" applyFont="1" applyFill="1" applyBorder="1" applyAlignment="1" applyProtection="1">
      <alignment horizontal="right" vertical="center" shrinkToFit="1"/>
      <protection locked="0"/>
    </xf>
    <xf numFmtId="0" fontId="20" fillId="0" borderId="0" xfId="0" applyFont="1" applyAlignment="1">
      <alignment horizontal="left" vertical="distributed" wrapText="1"/>
    </xf>
    <xf numFmtId="0" fontId="20" fillId="0" borderId="0" xfId="0" applyFont="1" applyAlignment="1" applyProtection="1">
      <alignment vertical="distributed" wrapText="1"/>
      <protection locked="0"/>
    </xf>
    <xf numFmtId="0" fontId="22" fillId="0" borderId="0" xfId="0" applyFont="1" applyProtection="1">
      <alignment vertical="center"/>
      <protection locked="0"/>
    </xf>
    <xf numFmtId="0" fontId="22" fillId="0" borderId="0" xfId="0" applyFont="1" applyAlignment="1">
      <alignment horizontal="left" vertical="distributed" wrapTex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185" fontId="22" fillId="35" borderId="17" xfId="0" applyNumberFormat="1" applyFont="1" applyFill="1" applyBorder="1" applyAlignment="1">
      <alignment horizontal="center" vertical="center"/>
    </xf>
    <xf numFmtId="185" fontId="22" fillId="35" borderId="22" xfId="0" applyNumberFormat="1" applyFont="1" applyFill="1" applyBorder="1" applyAlignment="1">
      <alignment horizontal="center" vertical="center"/>
    </xf>
    <xf numFmtId="0" fontId="22" fillId="0" borderId="19" xfId="0" applyFont="1" applyBorder="1" applyAlignment="1">
      <alignment horizontal="center" vertical="center" shrinkToFit="1"/>
    </xf>
    <xf numFmtId="0" fontId="22" fillId="0" borderId="23" xfId="0" applyFont="1" applyBorder="1" applyAlignment="1">
      <alignment horizontal="center" vertical="center" shrinkToFit="1"/>
    </xf>
    <xf numFmtId="0" fontId="25" fillId="0" borderId="12" xfId="0" applyFont="1" applyBorder="1" applyAlignment="1" applyProtection="1">
      <alignment horizontal="center" vertical="center" shrinkToFit="1"/>
      <protection locked="0"/>
    </xf>
    <xf numFmtId="184" fontId="22" fillId="35" borderId="12" xfId="0" applyNumberFormat="1" applyFont="1" applyFill="1" applyBorder="1" applyAlignment="1">
      <alignment horizontal="center" vertical="center" shrinkToFit="1"/>
    </xf>
    <xf numFmtId="185" fontId="22" fillId="35" borderId="14" xfId="0" applyNumberFormat="1" applyFont="1" applyFill="1" applyBorder="1" applyAlignment="1">
      <alignment horizontal="center" vertical="center" shrinkToFit="1"/>
    </xf>
    <xf numFmtId="185" fontId="22" fillId="35" borderId="15" xfId="0" applyNumberFormat="1" applyFont="1" applyFill="1" applyBorder="1" applyAlignment="1">
      <alignment horizontal="center" vertical="center" shrinkToFit="1"/>
    </xf>
    <xf numFmtId="0" fontId="20" fillId="0" borderId="18" xfId="0" applyFont="1" applyBorder="1" applyAlignment="1">
      <alignment horizontal="left" vertical="center" shrinkToFit="1"/>
    </xf>
    <xf numFmtId="0" fontId="20" fillId="0" borderId="17" xfId="0" applyFont="1" applyBorder="1" applyAlignment="1">
      <alignment horizontal="left" vertical="center" shrinkToFit="1"/>
    </xf>
    <xf numFmtId="0" fontId="20" fillId="0" borderId="19" xfId="0" applyFont="1" applyBorder="1" applyAlignment="1">
      <alignment horizontal="left" vertical="center" shrinkToFit="1"/>
    </xf>
    <xf numFmtId="0" fontId="20" fillId="0" borderId="21"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3" xfId="0" applyFont="1" applyBorder="1" applyAlignment="1">
      <alignment horizontal="left" vertical="center" shrinkToFit="1"/>
    </xf>
    <xf numFmtId="0" fontId="20" fillId="37" borderId="18" xfId="0" applyFont="1" applyFill="1" applyBorder="1" applyAlignment="1">
      <alignment horizontal="left" vertical="center" wrapText="1" shrinkToFit="1"/>
    </xf>
    <xf numFmtId="0" fontId="20" fillId="37" borderId="17" xfId="0" applyFont="1" applyFill="1" applyBorder="1" applyAlignment="1">
      <alignment horizontal="left" vertical="center" wrapText="1" shrinkToFit="1"/>
    </xf>
    <xf numFmtId="0" fontId="20" fillId="37" borderId="19" xfId="0" applyFont="1" applyFill="1" applyBorder="1" applyAlignment="1">
      <alignment horizontal="left" vertical="center" wrapText="1" shrinkToFit="1"/>
    </xf>
    <xf numFmtId="0" fontId="20" fillId="37" borderId="13" xfId="0" applyFont="1" applyFill="1" applyBorder="1" applyAlignment="1">
      <alignment horizontal="left" vertical="center" wrapText="1" shrinkToFit="1"/>
    </xf>
    <xf numFmtId="0" fontId="20" fillId="37" borderId="0" xfId="0" applyFont="1" applyFill="1" applyAlignment="1">
      <alignment horizontal="left" vertical="center" wrapText="1" shrinkToFit="1"/>
    </xf>
    <xf numFmtId="0" fontId="20" fillId="37" borderId="20" xfId="0" applyFont="1" applyFill="1" applyBorder="1" applyAlignment="1">
      <alignment horizontal="left" vertical="center" wrapText="1" shrinkToFit="1"/>
    </xf>
    <xf numFmtId="0" fontId="25" fillId="0" borderId="28" xfId="0" applyFont="1" applyBorder="1" applyAlignment="1" applyProtection="1">
      <alignment horizontal="center" vertical="center" shrinkToFit="1"/>
      <protection locked="0"/>
    </xf>
    <xf numFmtId="185" fontId="22" fillId="35" borderId="18" xfId="0" applyNumberFormat="1" applyFont="1" applyFill="1" applyBorder="1" applyAlignment="1">
      <alignment horizontal="center" vertical="center" shrinkToFit="1"/>
    </xf>
    <xf numFmtId="185" fontId="22" fillId="35" borderId="17" xfId="0" applyNumberFormat="1" applyFont="1" applyFill="1" applyBorder="1" applyAlignment="1">
      <alignment horizontal="center" vertical="center" shrinkToFit="1"/>
    </xf>
    <xf numFmtId="0" fontId="20" fillId="0" borderId="1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wrapText="1"/>
      <protection locked="0"/>
    </xf>
    <xf numFmtId="177" fontId="20" fillId="0" borderId="15" xfId="0" applyNumberFormat="1" applyFont="1" applyBorder="1" applyAlignment="1" applyProtection="1">
      <alignment horizontal="center" vertical="center" shrinkToFit="1"/>
      <protection locked="0"/>
    </xf>
    <xf numFmtId="184" fontId="22" fillId="35" borderId="17" xfId="0" applyNumberFormat="1" applyFont="1" applyFill="1" applyBorder="1" applyAlignment="1">
      <alignment horizontal="center" vertical="center" shrinkToFit="1"/>
    </xf>
    <xf numFmtId="184" fontId="22" fillId="35" borderId="0" xfId="0" applyNumberFormat="1" applyFont="1" applyFill="1" applyAlignment="1">
      <alignment horizontal="center" vertical="center" shrinkToFit="1"/>
    </xf>
    <xf numFmtId="184" fontId="22" fillId="35" borderId="22" xfId="0" applyNumberFormat="1" applyFont="1" applyFill="1" applyBorder="1" applyAlignment="1">
      <alignment horizontal="center" vertical="center" shrinkToFit="1"/>
    </xf>
    <xf numFmtId="0" fontId="22" fillId="0" borderId="19" xfId="0" applyFont="1" applyBorder="1" applyAlignment="1">
      <alignment horizontal="left" vertical="center" shrinkToFit="1"/>
    </xf>
    <xf numFmtId="0" fontId="22" fillId="0" borderId="20"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0" fillId="0" borderId="12" xfId="0" applyFont="1" applyBorder="1" applyAlignment="1">
      <alignment horizontal="center" vertical="center" wrapText="1"/>
    </xf>
    <xf numFmtId="0" fontId="20" fillId="0" borderId="12"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4"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2" fillId="0" borderId="0" xfId="0" applyFont="1" applyAlignment="1">
      <alignment horizontal="right" vertical="center"/>
    </xf>
    <xf numFmtId="0" fontId="31" fillId="0" borderId="0" xfId="0" applyFont="1" applyAlignment="1" applyProtection="1">
      <alignment horizontal="center" vertical="center" shrinkToFit="1"/>
      <protection locked="0"/>
    </xf>
    <xf numFmtId="0" fontId="31" fillId="0" borderId="0" xfId="0" applyFont="1" applyAlignment="1" applyProtection="1">
      <alignment horizontal="left" vertical="center" shrinkToFit="1"/>
      <protection locked="0"/>
    </xf>
    <xf numFmtId="0" fontId="22" fillId="0" borderId="0" xfId="0" applyFont="1" applyAlignment="1" applyProtection="1">
      <alignment horizontal="center" vertical="center"/>
      <protection locked="0"/>
    </xf>
    <xf numFmtId="176" fontId="29" fillId="0" borderId="14" xfId="0" applyNumberFormat="1" applyFont="1" applyBorder="1" applyAlignment="1">
      <alignment horizontal="left" vertical="center" shrinkToFit="1"/>
    </xf>
    <xf numFmtId="176" fontId="29" fillId="0" borderId="15" xfId="0" applyNumberFormat="1" applyFont="1" applyBorder="1" applyAlignment="1">
      <alignment horizontal="left" vertical="center" shrinkToFit="1"/>
    </xf>
    <xf numFmtId="176" fontId="29" fillId="0" borderId="16" xfId="0" applyNumberFormat="1" applyFont="1" applyBorder="1" applyAlignment="1">
      <alignment horizontal="left" vertical="center" shrinkToFit="1"/>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5" xfId="0" applyFont="1" applyBorder="1" applyAlignment="1">
      <alignment horizontal="right" vertical="center"/>
    </xf>
    <xf numFmtId="0" fontId="20" fillId="0" borderId="0" xfId="0" applyFont="1" applyAlignment="1">
      <alignment horizontal="right" vertical="center"/>
    </xf>
    <xf numFmtId="0" fontId="20" fillId="0" borderId="0" xfId="0" applyFont="1" applyAlignment="1">
      <alignment horizontal="left" vertical="distributed" wrapText="1"/>
    </xf>
    <xf numFmtId="0" fontId="20" fillId="0" borderId="17"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top"/>
    </xf>
    <xf numFmtId="0" fontId="20" fillId="0" borderId="22" xfId="0" applyFont="1" applyBorder="1" applyAlignment="1">
      <alignment horizontal="left" vertical="top" wrapText="1"/>
    </xf>
    <xf numFmtId="0" fontId="20" fillId="0" borderId="0" xfId="0" applyFont="1" applyAlignment="1">
      <alignment horizontal="right" vertical="distributed" wrapText="1"/>
    </xf>
    <xf numFmtId="0" fontId="20" fillId="0" borderId="0" xfId="0" applyFont="1" applyAlignment="1">
      <alignment horizontal="left" vertical="center"/>
    </xf>
    <xf numFmtId="0" fontId="26" fillId="33" borderId="24" xfId="0" applyFont="1" applyFill="1" applyBorder="1" applyAlignment="1">
      <alignment horizontal="center" vertical="center"/>
    </xf>
    <xf numFmtId="0" fontId="26" fillId="33" borderId="11" xfId="0" applyFont="1" applyFill="1" applyBorder="1" applyAlignment="1">
      <alignment horizontal="center" vertical="center"/>
    </xf>
    <xf numFmtId="0" fontId="23" fillId="0" borderId="12" xfId="0" applyFont="1" applyBorder="1" applyAlignment="1">
      <alignment horizontal="left" vertical="center"/>
    </xf>
    <xf numFmtId="0" fontId="23" fillId="0" borderId="14" xfId="0" applyFont="1" applyBorder="1" applyAlignment="1">
      <alignment horizontal="center" vertical="center"/>
    </xf>
    <xf numFmtId="0" fontId="23" fillId="0" borderId="30" xfId="0" applyFont="1" applyBorder="1" applyAlignment="1">
      <alignment horizontal="center" vertical="center"/>
    </xf>
    <xf numFmtId="0" fontId="23" fillId="35" borderId="24" xfId="0" applyFont="1" applyFill="1" applyBorder="1" applyAlignment="1">
      <alignment horizontal="left" vertical="center" shrinkToFit="1"/>
    </xf>
    <xf numFmtId="0" fontId="23" fillId="35" borderId="25"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6" fillId="33" borderId="24" xfId="0" applyFont="1" applyFill="1" applyBorder="1" applyAlignment="1">
      <alignment horizontal="left" vertical="center"/>
    </xf>
    <xf numFmtId="0" fontId="26" fillId="33" borderId="25" xfId="0" applyFont="1" applyFill="1" applyBorder="1" applyAlignment="1">
      <alignment horizontal="left" vertical="center"/>
    </xf>
    <xf numFmtId="0" fontId="26" fillId="33" borderId="11" xfId="0" applyFont="1" applyFill="1" applyBorder="1" applyAlignment="1">
      <alignment horizontal="left" vertical="center"/>
    </xf>
    <xf numFmtId="0" fontId="23" fillId="0" borderId="17" xfId="0" applyFont="1" applyBorder="1" applyAlignment="1">
      <alignment horizontal="left"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23" fillId="0" borderId="45" xfId="0" applyFont="1" applyBorder="1" applyAlignment="1">
      <alignment horizontal="left" vertical="center" wrapText="1"/>
    </xf>
    <xf numFmtId="0" fontId="23" fillId="36" borderId="46" xfId="0" applyFont="1" applyFill="1" applyBorder="1" applyAlignment="1">
      <alignment horizontal="left" vertical="center" shrinkToFit="1"/>
    </xf>
    <xf numFmtId="0" fontId="23" fillId="36" borderId="26" xfId="0" applyFont="1" applyFill="1" applyBorder="1" applyAlignment="1">
      <alignment horizontal="left" vertical="center" shrinkToFit="1"/>
    </xf>
    <xf numFmtId="0" fontId="23" fillId="36" borderId="31" xfId="0" applyFont="1" applyFill="1" applyBorder="1" applyAlignment="1">
      <alignment horizontal="left" vertical="center" shrinkToFit="1"/>
    </xf>
    <xf numFmtId="0" fontId="23" fillId="34" borderId="47" xfId="0" applyFont="1" applyFill="1" applyBorder="1" applyAlignment="1" applyProtection="1">
      <alignment horizontal="left" vertical="center" shrinkToFit="1"/>
      <protection locked="0"/>
    </xf>
    <xf numFmtId="0" fontId="23" fillId="34" borderId="48" xfId="0" applyFont="1" applyFill="1" applyBorder="1" applyAlignment="1" applyProtection="1">
      <alignment horizontal="left" vertical="center" shrinkToFit="1"/>
      <protection locked="0"/>
    </xf>
    <xf numFmtId="0" fontId="23" fillId="34" borderId="49" xfId="0" applyFont="1" applyFill="1" applyBorder="1" applyAlignment="1" applyProtection="1">
      <alignment horizontal="left" vertical="center" shrinkToFit="1"/>
      <protection locked="0"/>
    </xf>
    <xf numFmtId="0" fontId="23" fillId="34" borderId="14" xfId="0" applyFont="1" applyFill="1" applyBorder="1" applyAlignment="1" applyProtection="1">
      <alignment horizontal="left" vertical="center" shrinkToFit="1"/>
      <protection locked="0"/>
    </xf>
    <xf numFmtId="0" fontId="23" fillId="34" borderId="15" xfId="0" applyFont="1" applyFill="1" applyBorder="1" applyAlignment="1" applyProtection="1">
      <alignment horizontal="left" vertical="center" shrinkToFit="1"/>
      <protection locked="0"/>
    </xf>
    <xf numFmtId="0" fontId="23" fillId="34" borderId="16" xfId="0" applyFont="1" applyFill="1" applyBorder="1" applyAlignment="1" applyProtection="1">
      <alignment horizontal="left" vertical="center" shrinkToFit="1"/>
      <protection locked="0"/>
    </xf>
    <xf numFmtId="0" fontId="23" fillId="0" borderId="0" xfId="0" applyFont="1" applyAlignment="1">
      <alignment horizontal="left" vertical="center" wrapText="1"/>
    </xf>
    <xf numFmtId="0" fontId="23" fillId="36" borderId="13" xfId="0" applyFont="1" applyFill="1" applyBorder="1" applyAlignment="1">
      <alignment horizontal="left" vertical="center" shrinkToFit="1"/>
    </xf>
    <xf numFmtId="0" fontId="23" fillId="36" borderId="0" xfId="0" applyFont="1" applyFill="1" applyAlignment="1">
      <alignment horizontal="left" vertical="center" shrinkToFit="1"/>
    </xf>
    <xf numFmtId="0" fontId="23" fillId="36" borderId="20" xfId="0" applyFont="1" applyFill="1" applyBorder="1" applyAlignment="1">
      <alignment horizontal="left" vertical="center" shrinkToFi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1">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79" formatCode="0_);[Red]\(0\)"/>
    </dxf>
    <dxf>
      <alignment horizontal="left" vertical="center" textRotation="0" wrapText="0" indent="0" justifyLastLine="0" shrinkToFit="0" readingOrder="0"/>
    </dxf>
    <dxf>
      <alignment horizontal="center" vertical="center" textRotation="0" wrapText="0" indent="0" justifyLastLine="0" shrinkToFit="0" readingOrder="0"/>
      <protection locked="0" hidden="0"/>
    </dxf>
    <dxf>
      <fill>
        <patternFill>
          <bgColor theme="7"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テーブル1" displayName="テーブル1" ref="A1:T2" totalsRowShown="0" headerRowDxfId="6" dataDxfId="5">
  <autoFilter ref="A1:T2"/>
  <tableColumns count="20">
    <tableColumn id="1" name="受付番号_x000a_（内部用）" dataDxfId="4"/>
    <tableColumn id="2" name="管理番号"/>
    <tableColumn id="3" name="受付日"/>
    <tableColumn id="4" name="受信時刻_x000a_（最終）"/>
    <tableColumn id="5" name="受付方法"/>
    <tableColumn id="6" name="申請者"/>
    <tableColumn id="7" name="住所"/>
    <tableColumn id="8" name="代表者職"/>
    <tableColumn id="9" name="氏名"/>
    <tableColumn id="38" name="交付決定日" dataDxfId="3">
      <calculatedColumnFormula>"2024"&amp;"/"&amp;'様式6-1'!E12&amp;"/"&amp;'様式6-1'!G12</calculatedColumnFormula>
    </tableColumn>
    <tableColumn id="39" name="交付番号"/>
    <tableColumn id="14" name="パネルの設置場所事業所名"/>
    <tableColumn id="15" name="パネルの設置場所住所"/>
    <tableColumn id="16" name="補助対象事業着手年月日" dataDxfId="2">
      <calculatedColumnFormula>"2024"&amp;"/"&amp;'様式6-1'!Q18&amp;"/"&amp;'様式6-1'!T18</calculatedColumnFormula>
    </tableColumn>
    <tableColumn id="17" name="補助対象事業完了年月日" dataDxfId="1">
      <calculatedColumnFormula>"2024"&amp;"/"&amp;'様式6-1'!Q19&amp;"/"&amp;'様式6-1'!T19</calculatedColumnFormula>
    </tableColumn>
    <tableColumn id="23" name="導入設備の仕様_x000a_発電出力（kW)"/>
    <tableColumn id="24" name="導入設備の仕様_x000a_蓄電容量(kWh）"/>
    <tableColumn id="25" name="区分" dataDxfId="0">
      <calculatedColumnFormula>IF(P2&lt;50,"低圧","高圧")</calculatedColumnFormula>
    </tableColumn>
    <tableColumn id="40" name="変更申請の有無"/>
    <tableColumn id="41" name="変更承認日or変更申請提出日"/>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29"/>
  <sheetViews>
    <sheetView showGridLines="0" tabSelected="1" view="pageBreakPreview" zoomScaleNormal="100" zoomScaleSheetLayoutView="100" workbookViewId="0">
      <selection activeCell="A13" sqref="A13:Z13"/>
    </sheetView>
  </sheetViews>
  <sheetFormatPr defaultColWidth="3" defaultRowHeight="18" x14ac:dyDescent="0.45"/>
  <cols>
    <col min="26" max="26" width="3" customWidth="1"/>
    <col min="28" max="29" width="3" style="1"/>
    <col min="44" max="44" width="11.59765625" bestFit="1" customWidth="1"/>
    <col min="45" max="45" width="3.5" bestFit="1" customWidth="1"/>
  </cols>
  <sheetData>
    <row r="1" spans="1:45" x14ac:dyDescent="0.45">
      <c r="A1" s="71" t="s">
        <v>127</v>
      </c>
      <c r="B1" s="1"/>
      <c r="C1" s="1"/>
      <c r="D1" s="1"/>
      <c r="E1" s="1"/>
      <c r="F1" s="1"/>
      <c r="G1" s="1"/>
      <c r="H1" s="1"/>
      <c r="I1" s="1"/>
      <c r="J1" s="1"/>
      <c r="K1" s="1"/>
      <c r="L1" s="1"/>
      <c r="M1" s="1"/>
      <c r="N1" s="1"/>
      <c r="O1" s="1"/>
      <c r="P1" s="1"/>
      <c r="Q1" s="1"/>
      <c r="R1" s="1"/>
      <c r="S1" s="1"/>
      <c r="T1" s="1"/>
      <c r="U1" s="1"/>
      <c r="V1" s="1"/>
      <c r="W1" s="1"/>
      <c r="X1" s="1"/>
      <c r="Y1" s="1"/>
      <c r="Z1" s="1"/>
    </row>
    <row r="2" spans="1:45" ht="18" customHeight="1" x14ac:dyDescent="0.45">
      <c r="A2" s="72"/>
      <c r="B2" s="1"/>
      <c r="C2" s="1"/>
      <c r="D2" s="1"/>
      <c r="E2" s="1"/>
      <c r="F2" s="1"/>
      <c r="G2" s="1"/>
      <c r="H2" s="1"/>
      <c r="I2" s="1"/>
      <c r="J2" s="1"/>
      <c r="K2" s="1"/>
      <c r="L2" s="1"/>
      <c r="M2" s="1"/>
      <c r="N2" s="1"/>
      <c r="O2" s="1"/>
      <c r="P2" s="1"/>
      <c r="Q2" s="1"/>
      <c r="R2" s="1"/>
      <c r="S2" s="81"/>
      <c r="T2" s="81" t="s">
        <v>6</v>
      </c>
      <c r="U2" s="16">
        <v>6</v>
      </c>
      <c r="V2" s="81" t="s">
        <v>7</v>
      </c>
      <c r="W2" s="16" t="s">
        <v>134</v>
      </c>
      <c r="X2" s="81" t="s">
        <v>5</v>
      </c>
      <c r="Y2" s="16" t="s">
        <v>134</v>
      </c>
      <c r="Z2" s="81" t="s">
        <v>4</v>
      </c>
    </row>
    <row r="3" spans="1:45" x14ac:dyDescent="0.45">
      <c r="A3" s="1"/>
      <c r="B3" s="71" t="s">
        <v>0</v>
      </c>
      <c r="C3" s="1"/>
      <c r="D3" s="1"/>
      <c r="E3" s="1"/>
      <c r="F3" s="1"/>
      <c r="G3" s="1"/>
      <c r="H3" s="1"/>
      <c r="I3" s="1"/>
      <c r="J3" s="1"/>
      <c r="K3" s="1"/>
      <c r="L3" s="1"/>
      <c r="M3" s="1"/>
      <c r="N3" s="1"/>
      <c r="O3" s="1"/>
      <c r="P3" s="1"/>
      <c r="Q3" s="1"/>
      <c r="R3" s="1"/>
      <c r="S3" s="1"/>
      <c r="T3" s="1"/>
      <c r="U3" s="1"/>
      <c r="V3" s="1"/>
      <c r="W3" s="1"/>
      <c r="X3" s="1"/>
      <c r="Y3" s="1"/>
      <c r="Z3" s="1"/>
    </row>
    <row r="4" spans="1:45" x14ac:dyDescent="0.45">
      <c r="A4" s="71"/>
      <c r="B4" s="1"/>
      <c r="C4" s="1"/>
      <c r="D4" s="1"/>
      <c r="E4" s="1"/>
      <c r="F4" s="1"/>
      <c r="G4" s="1"/>
      <c r="H4" s="1"/>
      <c r="I4" s="1"/>
      <c r="J4" s="1"/>
      <c r="K4" s="1"/>
      <c r="L4" s="1"/>
      <c r="M4" s="1"/>
      <c r="N4" s="1"/>
      <c r="O4" s="1"/>
      <c r="P4" s="1"/>
      <c r="Q4" s="1"/>
      <c r="R4" s="1"/>
      <c r="S4" s="1"/>
      <c r="T4" s="1"/>
      <c r="U4" s="1"/>
      <c r="V4" s="1"/>
      <c r="W4" s="1"/>
      <c r="X4" s="1"/>
      <c r="Y4" s="1"/>
      <c r="Z4" s="1"/>
    </row>
    <row r="5" spans="1:45" x14ac:dyDescent="0.45">
      <c r="A5" s="165" t="s">
        <v>96</v>
      </c>
      <c r="B5" s="165"/>
      <c r="C5" s="165"/>
      <c r="D5" s="165"/>
      <c r="E5" s="165"/>
      <c r="F5" s="165"/>
      <c r="G5" s="165"/>
      <c r="H5" s="165"/>
      <c r="I5" s="165"/>
      <c r="J5" s="1" t="s">
        <v>3</v>
      </c>
      <c r="K5" s="1"/>
      <c r="L5" s="1"/>
      <c r="M5" s="1"/>
      <c r="N5" s="1"/>
      <c r="O5" s="157" t="s">
        <v>135</v>
      </c>
      <c r="P5" s="157"/>
      <c r="Q5" s="157"/>
      <c r="R5" s="157"/>
      <c r="S5" s="157"/>
      <c r="T5" s="157"/>
      <c r="U5" s="157"/>
      <c r="V5" s="157"/>
      <c r="W5" s="157"/>
      <c r="X5" s="157"/>
      <c r="Y5" s="157"/>
      <c r="Z5" s="157"/>
    </row>
    <row r="6" spans="1:45" x14ac:dyDescent="0.45">
      <c r="A6" s="72" t="s">
        <v>1</v>
      </c>
      <c r="B6" s="1"/>
      <c r="C6" s="1"/>
      <c r="D6" s="1"/>
      <c r="E6" s="1"/>
      <c r="F6" s="1"/>
      <c r="G6" s="1"/>
      <c r="H6" s="1"/>
      <c r="I6" s="1"/>
      <c r="J6" s="1" t="s">
        <v>2</v>
      </c>
      <c r="K6" s="1"/>
      <c r="L6" s="1"/>
      <c r="M6" s="1"/>
      <c r="N6" s="1"/>
      <c r="O6" s="157" t="s">
        <v>136</v>
      </c>
      <c r="P6" s="157"/>
      <c r="Q6" s="157"/>
      <c r="R6" s="157"/>
      <c r="S6" s="157"/>
      <c r="T6" s="157"/>
      <c r="U6" s="157"/>
      <c r="V6" s="157"/>
      <c r="W6" s="157"/>
      <c r="X6" s="157"/>
      <c r="Y6" s="157"/>
      <c r="Z6" s="157"/>
    </row>
    <row r="7" spans="1:45" ht="18" customHeight="1" x14ac:dyDescent="0.45">
      <c r="A7" s="72"/>
      <c r="B7" s="155" t="s">
        <v>62</v>
      </c>
      <c r="C7" s="155"/>
      <c r="D7" s="155"/>
      <c r="E7" s="155"/>
      <c r="F7" s="155"/>
      <c r="G7" s="155"/>
      <c r="H7" s="155"/>
      <c r="I7" s="155"/>
      <c r="J7" s="155"/>
      <c r="K7" s="155"/>
      <c r="L7" s="155"/>
      <c r="M7" s="155"/>
      <c r="N7" s="1"/>
      <c r="O7" s="156" t="s">
        <v>137</v>
      </c>
      <c r="P7" s="156"/>
      <c r="Q7" s="156"/>
      <c r="R7" s="156"/>
      <c r="S7" s="157" t="s">
        <v>138</v>
      </c>
      <c r="T7" s="157"/>
      <c r="U7" s="157"/>
      <c r="V7" s="157"/>
      <c r="W7" s="157"/>
      <c r="X7" s="157"/>
      <c r="Y7" s="157"/>
      <c r="Z7" s="157"/>
      <c r="AB7" s="1" t="s">
        <v>107</v>
      </c>
      <c r="AC7" s="1" t="s">
        <v>108</v>
      </c>
    </row>
    <row r="8" spans="1:45" x14ac:dyDescent="0.45">
      <c r="A8" s="73"/>
      <c r="B8" s="1"/>
      <c r="C8" s="1"/>
      <c r="D8" s="1"/>
      <c r="E8" s="1"/>
      <c r="F8" s="1"/>
      <c r="G8" s="1"/>
      <c r="H8" s="1"/>
      <c r="I8" s="1"/>
      <c r="J8" s="1"/>
      <c r="K8" s="1"/>
      <c r="L8" s="1"/>
      <c r="M8" s="1"/>
      <c r="N8" s="1"/>
      <c r="O8" s="1"/>
      <c r="P8" s="1"/>
      <c r="Q8" s="1"/>
      <c r="R8" s="1"/>
      <c r="S8" s="1"/>
      <c r="T8" s="1"/>
      <c r="U8" s="1"/>
      <c r="V8" s="1"/>
      <c r="W8" s="1"/>
      <c r="X8" s="1"/>
      <c r="Y8" s="1"/>
      <c r="Z8" s="1"/>
    </row>
    <row r="9" spans="1:45" ht="18" customHeight="1" x14ac:dyDescent="0.45">
      <c r="A9" s="168" t="s">
        <v>162</v>
      </c>
      <c r="B9" s="168"/>
      <c r="C9" s="168"/>
      <c r="D9" s="168"/>
      <c r="E9" s="168"/>
      <c r="F9" s="168"/>
      <c r="G9" s="168"/>
      <c r="H9" s="168"/>
      <c r="I9" s="168"/>
      <c r="J9" s="168"/>
      <c r="K9" s="168"/>
      <c r="L9" s="168"/>
      <c r="M9" s="168"/>
      <c r="N9" s="168"/>
      <c r="O9" s="168"/>
      <c r="P9" s="168"/>
      <c r="Q9" s="168"/>
      <c r="R9" s="168"/>
      <c r="S9" s="168"/>
      <c r="T9" s="168"/>
      <c r="U9" s="168"/>
      <c r="V9" s="168"/>
      <c r="W9" s="168"/>
      <c r="X9" s="168"/>
      <c r="Y9" s="168"/>
      <c r="Z9" s="168"/>
    </row>
    <row r="10" spans="1:45" x14ac:dyDescent="0.45">
      <c r="A10" s="73"/>
      <c r="B10" s="1"/>
      <c r="C10" s="1"/>
      <c r="D10" s="1"/>
      <c r="E10" s="1"/>
      <c r="F10" s="1"/>
      <c r="G10" s="1"/>
      <c r="H10" s="1"/>
      <c r="I10" s="1"/>
      <c r="J10" s="1"/>
      <c r="K10" s="1"/>
      <c r="L10" s="1"/>
      <c r="M10" s="1"/>
      <c r="N10" s="1"/>
      <c r="O10" s="1"/>
      <c r="P10" s="1"/>
      <c r="Q10" s="1"/>
      <c r="R10" s="1"/>
      <c r="S10" s="1"/>
      <c r="T10" s="1"/>
      <c r="U10" s="1"/>
      <c r="V10" s="1"/>
      <c r="W10" s="1"/>
      <c r="X10" s="1"/>
      <c r="Y10" s="1"/>
      <c r="Z10" s="1"/>
    </row>
    <row r="11" spans="1:45" x14ac:dyDescent="0.45">
      <c r="A11" s="73"/>
      <c r="B11" s="1"/>
      <c r="C11" s="1"/>
      <c r="D11" s="1"/>
      <c r="E11" s="1"/>
      <c r="F11" s="1"/>
      <c r="G11" s="1"/>
      <c r="H11" s="1"/>
      <c r="I11" s="1"/>
      <c r="J11" s="1"/>
      <c r="K11" s="1"/>
      <c r="L11" s="1"/>
      <c r="M11" s="1"/>
      <c r="N11" s="1"/>
      <c r="O11" s="1"/>
      <c r="P11" s="1"/>
      <c r="Q11" s="1"/>
      <c r="R11" s="1"/>
      <c r="S11" s="1"/>
      <c r="T11" s="1"/>
      <c r="U11" s="1"/>
      <c r="V11" s="1"/>
      <c r="W11" s="1"/>
      <c r="X11" s="1"/>
      <c r="Y11" s="1"/>
      <c r="Z11" s="1"/>
    </row>
    <row r="12" spans="1:45" ht="17.399999999999999" customHeight="1" x14ac:dyDescent="0.45">
      <c r="A12" s="171" t="s">
        <v>6</v>
      </c>
      <c r="B12" s="171"/>
      <c r="C12" s="101"/>
      <c r="D12" s="100" t="s">
        <v>7</v>
      </c>
      <c r="E12" s="102"/>
      <c r="F12" s="100" t="s">
        <v>97</v>
      </c>
      <c r="G12" s="102"/>
      <c r="H12" s="172" t="s">
        <v>98</v>
      </c>
      <c r="I12" s="172"/>
      <c r="J12" s="172"/>
      <c r="K12" s="172"/>
      <c r="L12" s="158"/>
      <c r="M12" s="158"/>
      <c r="N12" s="172" t="s">
        <v>161</v>
      </c>
      <c r="O12" s="172"/>
      <c r="P12" s="172"/>
      <c r="Q12" s="172"/>
      <c r="R12" s="172"/>
      <c r="S12" s="172"/>
      <c r="T12" s="172"/>
      <c r="U12" s="172"/>
      <c r="V12" s="172"/>
      <c r="W12" s="172"/>
      <c r="X12" s="172"/>
      <c r="Y12" s="172"/>
      <c r="Z12" s="172"/>
    </row>
    <row r="13" spans="1:45" ht="17.399999999999999" customHeight="1" x14ac:dyDescent="0.45">
      <c r="A13" s="169" t="s">
        <v>163</v>
      </c>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row>
    <row r="14" spans="1:45" ht="17.399999999999999" customHeight="1" x14ac:dyDescent="0.45">
      <c r="A14" s="170" t="s">
        <v>164</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45" ht="18" customHeight="1" x14ac:dyDescent="0.45">
      <c r="A15" s="150" t="s">
        <v>102</v>
      </c>
      <c r="B15" s="151"/>
      <c r="C15" s="151"/>
      <c r="D15" s="151"/>
      <c r="E15" s="151"/>
      <c r="F15" s="151"/>
      <c r="G15" s="152"/>
      <c r="H15" s="133" t="s">
        <v>139</v>
      </c>
      <c r="I15" s="134"/>
      <c r="J15" s="134"/>
      <c r="K15" s="134"/>
      <c r="L15" s="134"/>
      <c r="M15" s="134"/>
      <c r="N15" s="134"/>
      <c r="O15" s="134"/>
      <c r="P15" s="134"/>
      <c r="Q15" s="134"/>
      <c r="R15" s="134"/>
      <c r="S15" s="134"/>
      <c r="T15" s="134"/>
      <c r="U15" s="134"/>
      <c r="V15" s="134"/>
      <c r="W15" s="134"/>
      <c r="X15" s="134"/>
      <c r="Y15" s="134"/>
      <c r="Z15" s="135"/>
    </row>
    <row r="16" spans="1:45" ht="18" customHeight="1" x14ac:dyDescent="0.45">
      <c r="A16" s="150" t="s">
        <v>103</v>
      </c>
      <c r="B16" s="151"/>
      <c r="C16" s="151"/>
      <c r="D16" s="151"/>
      <c r="E16" s="151"/>
      <c r="F16" s="151"/>
      <c r="G16" s="151"/>
      <c r="H16" s="133" t="s">
        <v>140</v>
      </c>
      <c r="I16" s="134"/>
      <c r="J16" s="134"/>
      <c r="K16" s="134"/>
      <c r="L16" s="134"/>
      <c r="M16" s="134"/>
      <c r="N16" s="134"/>
      <c r="O16" s="134"/>
      <c r="P16" s="134"/>
      <c r="Q16" s="134"/>
      <c r="R16" s="134"/>
      <c r="S16" s="134"/>
      <c r="T16" s="134"/>
      <c r="U16" s="134"/>
      <c r="V16" s="134"/>
      <c r="W16" s="134"/>
      <c r="X16" s="134"/>
      <c r="Y16" s="134"/>
      <c r="Z16" s="135"/>
      <c r="AR16" s="74"/>
      <c r="AS16" s="1"/>
    </row>
    <row r="17" spans="1:45" ht="18" customHeight="1" x14ac:dyDescent="0.45">
      <c r="A17" s="150" t="s">
        <v>128</v>
      </c>
      <c r="B17" s="151"/>
      <c r="C17" s="151"/>
      <c r="D17" s="151"/>
      <c r="E17" s="151"/>
      <c r="F17" s="151"/>
      <c r="G17" s="151"/>
      <c r="H17" s="136" t="s">
        <v>141</v>
      </c>
      <c r="I17" s="136"/>
      <c r="J17" s="162" t="s">
        <v>105</v>
      </c>
      <c r="K17" s="163"/>
      <c r="L17" s="163"/>
      <c r="M17" s="163"/>
      <c r="N17" s="163"/>
      <c r="O17" s="163"/>
      <c r="P17" s="163"/>
      <c r="Q17" s="163"/>
      <c r="R17" s="136" t="s">
        <v>141</v>
      </c>
      <c r="S17" s="136"/>
      <c r="T17" s="159" t="s">
        <v>104</v>
      </c>
      <c r="U17" s="160"/>
      <c r="V17" s="160"/>
      <c r="W17" s="160"/>
      <c r="X17" s="160"/>
      <c r="Y17" s="160"/>
      <c r="Z17" s="161"/>
      <c r="AR17" s="74"/>
      <c r="AS17" s="1"/>
    </row>
    <row r="18" spans="1:45" ht="18" customHeight="1" x14ac:dyDescent="0.45">
      <c r="A18" s="150" t="s">
        <v>129</v>
      </c>
      <c r="B18" s="151"/>
      <c r="C18" s="151"/>
      <c r="D18" s="151"/>
      <c r="E18" s="151"/>
      <c r="F18" s="151"/>
      <c r="G18" s="151"/>
      <c r="H18" s="75"/>
      <c r="I18" s="76"/>
      <c r="J18" s="76"/>
      <c r="K18" s="76"/>
      <c r="L18" s="164" t="s">
        <v>6</v>
      </c>
      <c r="M18" s="164"/>
      <c r="N18" s="137">
        <v>6</v>
      </c>
      <c r="O18" s="137"/>
      <c r="P18" s="76" t="s">
        <v>7</v>
      </c>
      <c r="Q18" s="137" t="s">
        <v>134</v>
      </c>
      <c r="R18" s="137"/>
      <c r="S18" s="76" t="s">
        <v>5</v>
      </c>
      <c r="T18" s="137" t="s">
        <v>134</v>
      </c>
      <c r="U18" s="137"/>
      <c r="V18" s="76" t="s">
        <v>4</v>
      </c>
      <c r="W18" s="77"/>
      <c r="X18" s="77"/>
      <c r="Y18" s="77"/>
      <c r="Z18" s="78"/>
      <c r="AR18" s="74"/>
      <c r="AS18" s="1"/>
    </row>
    <row r="19" spans="1:45" ht="18" customHeight="1" x14ac:dyDescent="0.45">
      <c r="A19" s="150" t="s">
        <v>130</v>
      </c>
      <c r="B19" s="151"/>
      <c r="C19" s="151"/>
      <c r="D19" s="151"/>
      <c r="E19" s="151"/>
      <c r="F19" s="151"/>
      <c r="G19" s="151"/>
      <c r="H19" s="153"/>
      <c r="I19" s="154"/>
      <c r="J19" s="154"/>
      <c r="K19" s="154"/>
      <c r="L19" s="164" t="s">
        <v>6</v>
      </c>
      <c r="M19" s="164"/>
      <c r="N19" s="137">
        <v>6</v>
      </c>
      <c r="O19" s="137"/>
      <c r="P19" s="76" t="s">
        <v>7</v>
      </c>
      <c r="Q19" s="137" t="s">
        <v>134</v>
      </c>
      <c r="R19" s="137"/>
      <c r="S19" s="76" t="s">
        <v>5</v>
      </c>
      <c r="T19" s="137" t="s">
        <v>134</v>
      </c>
      <c r="U19" s="137"/>
      <c r="V19" s="76" t="s">
        <v>4</v>
      </c>
      <c r="W19" s="76"/>
      <c r="X19" s="76"/>
      <c r="Y19" s="76"/>
      <c r="Z19" s="79"/>
    </row>
    <row r="20" spans="1:45" ht="19.95" customHeight="1" x14ac:dyDescent="0.45">
      <c r="A20" s="146" t="s">
        <v>14</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row>
    <row r="21" spans="1:45" ht="19.95" customHeight="1" x14ac:dyDescent="0.45">
      <c r="A21" s="147" t="s">
        <v>15</v>
      </c>
      <c r="B21" s="147"/>
      <c r="C21" s="147"/>
      <c r="D21" s="147"/>
      <c r="E21" s="147"/>
      <c r="F21" s="148" t="s">
        <v>59</v>
      </c>
      <c r="G21" s="148"/>
      <c r="H21" s="148" t="s">
        <v>60</v>
      </c>
      <c r="I21" s="148"/>
      <c r="J21" s="148"/>
      <c r="K21" s="148"/>
      <c r="L21" s="148"/>
      <c r="M21" s="149" t="s">
        <v>16</v>
      </c>
      <c r="N21" s="104"/>
      <c r="O21" s="104"/>
      <c r="P21" s="104"/>
      <c r="Q21" s="105"/>
      <c r="R21" s="150" t="s">
        <v>61</v>
      </c>
      <c r="S21" s="151"/>
      <c r="T21" s="151"/>
      <c r="U21" s="151"/>
      <c r="V21" s="151"/>
      <c r="W21" s="151"/>
      <c r="X21" s="151"/>
      <c r="Y21" s="151"/>
      <c r="Z21" s="152"/>
    </row>
    <row r="22" spans="1:45" ht="18" customHeight="1" x14ac:dyDescent="0.45">
      <c r="A22" s="124" t="s">
        <v>76</v>
      </c>
      <c r="B22" s="125"/>
      <c r="C22" s="125"/>
      <c r="D22" s="125"/>
      <c r="E22" s="126"/>
      <c r="F22" s="114"/>
      <c r="G22" s="114"/>
      <c r="H22" s="115" t="str">
        <f>IF(SUM(添付2!$K$6:$K$8)&lt;SUM(添付2!$K$9:$K$11),添付2!F6,添付2!F9)</f>
        <v>□□□社</v>
      </c>
      <c r="I22" s="115"/>
      <c r="J22" s="115"/>
      <c r="K22" s="115"/>
      <c r="L22" s="115"/>
      <c r="M22" s="115" t="str">
        <f>IF(SUM(添付2!$K$6:$K$8)&lt;SUM(添付2!$K$9:$K$11),添付2!G6,添付2!G9)</f>
        <v>HIJKL-12345</v>
      </c>
      <c r="N22" s="115"/>
      <c r="O22" s="115"/>
      <c r="P22" s="115"/>
      <c r="Q22" s="115"/>
      <c r="R22" s="131">
        <f>IF(SUM(添付2!$K$6:$K$8)&lt;SUM(添付2!$K$9:$K$11),添付2!K6,添付2!K9)</f>
        <v>100</v>
      </c>
      <c r="S22" s="132"/>
      <c r="T22" s="107" t="s">
        <v>18</v>
      </c>
      <c r="U22" s="107"/>
      <c r="V22" s="106" t="s">
        <v>56</v>
      </c>
      <c r="W22" s="107"/>
      <c r="X22" s="138">
        <f>添付2!G3</f>
        <v>115</v>
      </c>
      <c r="Y22" s="138"/>
      <c r="Z22" s="141" t="s">
        <v>18</v>
      </c>
      <c r="AB22" s="1" t="s">
        <v>22</v>
      </c>
      <c r="AC22" s="1" t="s">
        <v>87</v>
      </c>
    </row>
    <row r="23" spans="1:45" ht="18" customHeight="1" x14ac:dyDescent="0.45">
      <c r="A23" s="127"/>
      <c r="B23" s="128"/>
      <c r="C23" s="128"/>
      <c r="D23" s="128"/>
      <c r="E23" s="129"/>
      <c r="F23" s="114"/>
      <c r="G23" s="114"/>
      <c r="H23" s="115" t="str">
        <f>IF(SUM(添付2!$K$6:$K$8)&lt;SUM(添付2!$K$9:$K$11),添付2!F7,添付2!F10)</f>
        <v>△△△社</v>
      </c>
      <c r="I23" s="115"/>
      <c r="J23" s="115"/>
      <c r="K23" s="115"/>
      <c r="L23" s="115"/>
      <c r="M23" s="115" t="str">
        <f>IF(SUM(添付2!$K$6:$K$8)&lt;SUM(添付2!$K$9:$K$11),添付2!G7,添付2!G10)</f>
        <v>FGHIJ-67890</v>
      </c>
      <c r="N23" s="115"/>
      <c r="O23" s="115"/>
      <c r="P23" s="115"/>
      <c r="Q23" s="115"/>
      <c r="R23" s="131">
        <f>IF(SUM(添付2!$K$6:$K$8)&lt;SUM(添付2!$K$9:$K$11),添付2!K7,添付2!K10)</f>
        <v>15</v>
      </c>
      <c r="S23" s="132"/>
      <c r="T23" s="107" t="s">
        <v>18</v>
      </c>
      <c r="U23" s="107"/>
      <c r="V23" s="144"/>
      <c r="W23" s="145"/>
      <c r="X23" s="139"/>
      <c r="Y23" s="139"/>
      <c r="Z23" s="142"/>
      <c r="AB23" s="1" t="s">
        <v>22</v>
      </c>
      <c r="AC23" s="1" t="s">
        <v>88</v>
      </c>
    </row>
    <row r="24" spans="1:45" ht="18" customHeight="1" x14ac:dyDescent="0.45">
      <c r="A24" s="127"/>
      <c r="B24" s="128"/>
      <c r="C24" s="128"/>
      <c r="D24" s="128"/>
      <c r="E24" s="129"/>
      <c r="F24" s="130"/>
      <c r="G24" s="130"/>
      <c r="H24" s="115">
        <f>IF(SUM(添付2!$K$6:$K$8)&lt;SUM(添付2!$K$9:$K$11),添付2!F8,添付2!F11)</f>
        <v>0</v>
      </c>
      <c r="I24" s="115"/>
      <c r="J24" s="115"/>
      <c r="K24" s="115"/>
      <c r="L24" s="115"/>
      <c r="M24" s="115">
        <f>IF(SUM(添付2!$K$6:$K$8)&lt;SUM(添付2!$K$9:$K$11),添付2!G8,添付2!G11)</f>
        <v>0</v>
      </c>
      <c r="N24" s="115"/>
      <c r="O24" s="115"/>
      <c r="P24" s="115"/>
      <c r="Q24" s="115"/>
      <c r="R24" s="131">
        <f>IF(SUM(添付2!$K$6:$K$8)&lt;SUM(添付2!$K$9:$K$11),添付2!K8,添付2!K11)</f>
        <v>0</v>
      </c>
      <c r="S24" s="132"/>
      <c r="T24" s="107" t="s">
        <v>18</v>
      </c>
      <c r="U24" s="107"/>
      <c r="V24" s="108"/>
      <c r="W24" s="109"/>
      <c r="X24" s="140"/>
      <c r="Y24" s="140"/>
      <c r="Z24" s="143"/>
    </row>
    <row r="25" spans="1:45" ht="18" customHeight="1" x14ac:dyDescent="0.45">
      <c r="A25" s="118" t="s">
        <v>12</v>
      </c>
      <c r="B25" s="119"/>
      <c r="C25" s="119"/>
      <c r="D25" s="119"/>
      <c r="E25" s="120"/>
      <c r="F25" s="114"/>
      <c r="G25" s="114"/>
      <c r="H25" s="115" t="str">
        <f>添付2!F24</f>
        <v>×××社</v>
      </c>
      <c r="I25" s="115"/>
      <c r="J25" s="115"/>
      <c r="K25" s="115"/>
      <c r="L25" s="115"/>
      <c r="M25" s="115" t="str">
        <f>添付2!G24</f>
        <v>67890-FGHIJ</v>
      </c>
      <c r="N25" s="115"/>
      <c r="O25" s="115"/>
      <c r="P25" s="115"/>
      <c r="Q25" s="115"/>
      <c r="R25" s="116">
        <f>添付2!K24</f>
        <v>16.399999999999999</v>
      </c>
      <c r="S25" s="117"/>
      <c r="T25" s="104" t="s">
        <v>17</v>
      </c>
      <c r="U25" s="105"/>
      <c r="V25" s="106" t="s">
        <v>56</v>
      </c>
      <c r="W25" s="107"/>
      <c r="X25" s="110">
        <f>添付2!G21</f>
        <v>16.399999999999999</v>
      </c>
      <c r="Y25" s="110"/>
      <c r="Z25" s="112" t="s">
        <v>17</v>
      </c>
      <c r="AB25" s="1" t="s">
        <v>22</v>
      </c>
      <c r="AC25" s="1" t="s">
        <v>87</v>
      </c>
    </row>
    <row r="26" spans="1:45" ht="18" customHeight="1" x14ac:dyDescent="0.45">
      <c r="A26" s="121"/>
      <c r="B26" s="122"/>
      <c r="C26" s="122"/>
      <c r="D26" s="122"/>
      <c r="E26" s="123"/>
      <c r="F26" s="114"/>
      <c r="G26" s="114"/>
      <c r="H26" s="115">
        <f>添付2!F25</f>
        <v>0</v>
      </c>
      <c r="I26" s="115"/>
      <c r="J26" s="115"/>
      <c r="K26" s="115"/>
      <c r="L26" s="115"/>
      <c r="M26" s="115">
        <f>添付2!G25</f>
        <v>0</v>
      </c>
      <c r="N26" s="115"/>
      <c r="O26" s="115"/>
      <c r="P26" s="115"/>
      <c r="Q26" s="115"/>
      <c r="R26" s="116">
        <f>添付2!K25</f>
        <v>0</v>
      </c>
      <c r="S26" s="117"/>
      <c r="T26" s="104" t="s">
        <v>17</v>
      </c>
      <c r="U26" s="105"/>
      <c r="V26" s="108"/>
      <c r="W26" s="109"/>
      <c r="X26" s="111"/>
      <c r="Y26" s="111"/>
      <c r="Z26" s="113"/>
      <c r="AB26" s="1" t="s">
        <v>22</v>
      </c>
      <c r="AC26" s="1" t="s">
        <v>88</v>
      </c>
    </row>
    <row r="27" spans="1:45" ht="18" customHeight="1" x14ac:dyDescent="0.45">
      <c r="A27" s="167" t="s">
        <v>10</v>
      </c>
      <c r="B27" s="167"/>
      <c r="C27" s="1" t="s">
        <v>99</v>
      </c>
      <c r="D27" s="1"/>
      <c r="E27" s="1"/>
      <c r="F27" s="1"/>
      <c r="G27" s="1"/>
      <c r="H27" s="1"/>
      <c r="I27" s="1"/>
      <c r="J27" s="1"/>
      <c r="K27" s="1"/>
      <c r="L27" s="1"/>
      <c r="M27" s="1"/>
      <c r="N27" s="1"/>
      <c r="O27" s="1"/>
      <c r="P27" s="1"/>
      <c r="Q27" s="1"/>
      <c r="R27" s="1"/>
      <c r="S27" s="1"/>
      <c r="T27" s="1"/>
      <c r="U27" s="1"/>
      <c r="V27" s="1"/>
      <c r="W27" s="1"/>
      <c r="X27" s="1"/>
      <c r="Y27" s="1"/>
      <c r="Z27" s="1"/>
    </row>
    <row r="28" spans="1:45" ht="27" customHeight="1" x14ac:dyDescent="0.45">
      <c r="A28" s="166" t="s">
        <v>9</v>
      </c>
      <c r="B28" s="166"/>
      <c r="C28" s="166" t="s">
        <v>100</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row>
    <row r="29" spans="1:45" ht="27" customHeight="1" x14ac:dyDescent="0.45">
      <c r="A29" s="80" t="s">
        <v>11</v>
      </c>
      <c r="B29" s="1"/>
      <c r="C29" s="103" t="s">
        <v>101</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row>
  </sheetData>
  <mergeCells count="76">
    <mergeCell ref="A5:I5"/>
    <mergeCell ref="O5:Z5"/>
    <mergeCell ref="O6:Z6"/>
    <mergeCell ref="C28:Z28"/>
    <mergeCell ref="A28:B28"/>
    <mergeCell ref="A27:B27"/>
    <mergeCell ref="L19:M19"/>
    <mergeCell ref="T19:U19"/>
    <mergeCell ref="Q19:R19"/>
    <mergeCell ref="N19:O19"/>
    <mergeCell ref="A9:Z9"/>
    <mergeCell ref="A13:Z13"/>
    <mergeCell ref="A14:Z14"/>
    <mergeCell ref="A12:B12"/>
    <mergeCell ref="H12:K12"/>
    <mergeCell ref="N12:Z12"/>
    <mergeCell ref="H19:K19"/>
    <mergeCell ref="B7:M7"/>
    <mergeCell ref="O7:R7"/>
    <mergeCell ref="S7:Z7"/>
    <mergeCell ref="L12:M12"/>
    <mergeCell ref="R17:S17"/>
    <mergeCell ref="T17:Z17"/>
    <mergeCell ref="A18:G18"/>
    <mergeCell ref="A19:G19"/>
    <mergeCell ref="A17:G17"/>
    <mergeCell ref="J17:Q17"/>
    <mergeCell ref="L18:M18"/>
    <mergeCell ref="N18:O18"/>
    <mergeCell ref="A15:G15"/>
    <mergeCell ref="H15:Z15"/>
    <mergeCell ref="A16:G16"/>
    <mergeCell ref="A20:Z20"/>
    <mergeCell ref="A21:E21"/>
    <mergeCell ref="F21:G21"/>
    <mergeCell ref="H21:L21"/>
    <mergeCell ref="M21:Q21"/>
    <mergeCell ref="R21:Z21"/>
    <mergeCell ref="R22:S22"/>
    <mergeCell ref="M24:Q24"/>
    <mergeCell ref="R24:S24"/>
    <mergeCell ref="R23:S23"/>
    <mergeCell ref="H16:Z16"/>
    <mergeCell ref="H17:I17"/>
    <mergeCell ref="Q18:R18"/>
    <mergeCell ref="T18:U18"/>
    <mergeCell ref="H23:L23"/>
    <mergeCell ref="M23:Q23"/>
    <mergeCell ref="X22:Y24"/>
    <mergeCell ref="Z22:Z24"/>
    <mergeCell ref="T23:U23"/>
    <mergeCell ref="T24:U24"/>
    <mergeCell ref="T22:U22"/>
    <mergeCell ref="V22:W24"/>
    <mergeCell ref="A22:E24"/>
    <mergeCell ref="F22:G22"/>
    <mergeCell ref="H22:L22"/>
    <mergeCell ref="M22:Q22"/>
    <mergeCell ref="F23:G23"/>
    <mergeCell ref="F24:G24"/>
    <mergeCell ref="H24:L24"/>
    <mergeCell ref="C29:Z29"/>
    <mergeCell ref="T25:U25"/>
    <mergeCell ref="V25:W26"/>
    <mergeCell ref="X25:Y26"/>
    <mergeCell ref="Z25:Z26"/>
    <mergeCell ref="F26:G26"/>
    <mergeCell ref="H26:L26"/>
    <mergeCell ref="M26:Q26"/>
    <mergeCell ref="R26:S26"/>
    <mergeCell ref="T26:U26"/>
    <mergeCell ref="A25:E26"/>
    <mergeCell ref="F25:G25"/>
    <mergeCell ref="H25:L25"/>
    <mergeCell ref="M25:Q25"/>
    <mergeCell ref="R25:S25"/>
  </mergeCells>
  <phoneticPr fontId="21"/>
  <conditionalFormatting sqref="U2 W2 Y2">
    <cfRule type="containsBlanks" dxfId="20" priority="24">
      <formula>LEN(TRIM(U2))=0</formula>
    </cfRule>
  </conditionalFormatting>
  <conditionalFormatting sqref="F22:G24">
    <cfRule type="containsBlanks" dxfId="19" priority="16">
      <formula>LEN(TRIM(F22))=0</formula>
    </cfRule>
  </conditionalFormatting>
  <conditionalFormatting sqref="F25:G26">
    <cfRule type="containsBlanks" dxfId="18" priority="15">
      <formula>LEN(TRIM(F25))=0</formula>
    </cfRule>
  </conditionalFormatting>
  <conditionalFormatting sqref="H22:Q24">
    <cfRule type="containsBlanks" dxfId="17" priority="14">
      <formula>LEN(TRIM(H22))=0</formula>
    </cfRule>
  </conditionalFormatting>
  <conditionalFormatting sqref="V25 H25:Q26">
    <cfRule type="containsBlanks" dxfId="16" priority="13">
      <formula>LEN(TRIM(H25))=0</formula>
    </cfRule>
  </conditionalFormatting>
  <conditionalFormatting sqref="H17:I17">
    <cfRule type="containsBlanks" dxfId="15" priority="11">
      <formula>LEN(TRIM(H17))=0</formula>
    </cfRule>
  </conditionalFormatting>
  <conditionalFormatting sqref="R17:S17">
    <cfRule type="containsBlanks" dxfId="14" priority="9">
      <formula>LEN(TRIM(R17))=0</formula>
    </cfRule>
  </conditionalFormatting>
  <conditionalFormatting sqref="H15:Z16">
    <cfRule type="containsBlanks" dxfId="13" priority="8">
      <formula>LEN(TRIM(H15))=0</formula>
    </cfRule>
  </conditionalFormatting>
  <conditionalFormatting sqref="N18:O19 Q18:R19 T18:U19">
    <cfRule type="containsBlanks" dxfId="12" priority="5">
      <formula>LEN(TRIM(N18))=0</formula>
    </cfRule>
  </conditionalFormatting>
  <conditionalFormatting sqref="O5:Z6 O7 S7">
    <cfRule type="containsBlanks" dxfId="11" priority="3">
      <formula>LEN(TRIM(O5))=0</formula>
    </cfRule>
  </conditionalFormatting>
  <conditionalFormatting sqref="C12">
    <cfRule type="containsBlanks" dxfId="10" priority="2">
      <formula>LEN(TRIM(C12))=0</formula>
    </cfRule>
  </conditionalFormatting>
  <conditionalFormatting sqref="E12 G12 L12:M12">
    <cfRule type="containsBlanks" dxfId="9" priority="1">
      <formula>LEN(TRIM(E12))=0</formula>
    </cfRule>
  </conditionalFormatting>
  <dataValidations count="1">
    <dataValidation type="list" allowBlank="1" showInputMessage="1" showErrorMessage="1" sqref="F22:G26 H17:I17 R17:S17">
      <formula1>"□,■"</formula1>
    </dataValidation>
  </dataValidations>
  <pageMargins left="0.78740157480314965" right="0.78740157480314965" top="0.78740157480314965"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17"/>
  <sheetViews>
    <sheetView showGridLines="0" view="pageBreakPreview" zoomScale="80" zoomScaleNormal="100" zoomScaleSheetLayoutView="80" workbookViewId="0">
      <selection activeCell="F8" sqref="F8"/>
    </sheetView>
  </sheetViews>
  <sheetFormatPr defaultColWidth="8.69921875" defaultRowHeight="13.2" x14ac:dyDescent="0.45"/>
  <cols>
    <col min="1" max="1" width="1" style="5" customWidth="1"/>
    <col min="2" max="2" width="8.69921875" style="5" customWidth="1"/>
    <col min="3" max="3" width="21.69921875" style="7" customWidth="1"/>
    <col min="4" max="4" width="5.8984375" style="5" bestFit="1" customWidth="1"/>
    <col min="5" max="5" width="8.8984375" style="5" customWidth="1"/>
    <col min="6" max="6" width="7" style="5" bestFit="1" customWidth="1"/>
    <col min="7" max="7" width="23.69921875" style="8" customWidth="1"/>
    <col min="8" max="8" width="1" style="5" customWidth="1"/>
    <col min="9" max="9" width="8.69921875" style="6"/>
    <col min="10" max="16384" width="8.69921875" style="5"/>
  </cols>
  <sheetData>
    <row r="1" spans="1:10" ht="27" customHeight="1" thickBot="1" x14ac:dyDescent="0.5">
      <c r="A1" s="173" t="s">
        <v>21</v>
      </c>
      <c r="B1" s="174"/>
      <c r="C1" s="2" t="s">
        <v>38</v>
      </c>
      <c r="D1" s="3"/>
      <c r="E1" s="3"/>
      <c r="F1" s="3"/>
      <c r="G1" s="4"/>
      <c r="I1" s="6" t="s">
        <v>22</v>
      </c>
      <c r="J1" s="5" t="s">
        <v>39</v>
      </c>
    </row>
    <row r="2" spans="1:10" ht="18.600000000000001" customHeight="1" thickBot="1" x14ac:dyDescent="0.5"/>
    <row r="3" spans="1:10" ht="27" customHeight="1" thickBot="1" x14ac:dyDescent="0.5">
      <c r="B3" s="176" t="s">
        <v>40</v>
      </c>
      <c r="C3" s="177"/>
      <c r="D3" s="178" t="str">
        <f>IF('様式6-1'!O6&lt;&gt;"",'様式6-1'!O6,"―")</f>
        <v>いばレジ株式会社</v>
      </c>
      <c r="E3" s="179"/>
      <c r="F3" s="179"/>
      <c r="G3" s="180"/>
      <c r="I3" s="14" t="s">
        <v>22</v>
      </c>
      <c r="J3" s="15" t="s">
        <v>55</v>
      </c>
    </row>
    <row r="4" spans="1:10" ht="18.600000000000001" customHeight="1" x14ac:dyDescent="0.45"/>
    <row r="5" spans="1:10" ht="18.600000000000001" customHeight="1" x14ac:dyDescent="0.45">
      <c r="B5" s="9" t="s">
        <v>23</v>
      </c>
      <c r="C5" s="10" t="s">
        <v>24</v>
      </c>
      <c r="D5" s="9" t="s">
        <v>25</v>
      </c>
      <c r="E5" s="9" t="s">
        <v>26</v>
      </c>
      <c r="F5" s="9" t="s">
        <v>27</v>
      </c>
      <c r="G5" s="10" t="s">
        <v>28</v>
      </c>
    </row>
    <row r="6" spans="1:10" ht="25.2" customHeight="1" x14ac:dyDescent="0.45">
      <c r="B6" s="9" t="s">
        <v>8</v>
      </c>
      <c r="C6" s="10" t="s">
        <v>58</v>
      </c>
      <c r="D6" s="12" t="s">
        <v>106</v>
      </c>
      <c r="E6" s="13" t="s">
        <v>43</v>
      </c>
      <c r="F6" s="94" t="s">
        <v>142</v>
      </c>
      <c r="G6" s="18"/>
    </row>
    <row r="7" spans="1:10" ht="18.600000000000001" customHeight="1" x14ac:dyDescent="0.45">
      <c r="B7" s="11">
        <v>1</v>
      </c>
      <c r="C7" s="10" t="s">
        <v>29</v>
      </c>
      <c r="D7" s="12" t="s">
        <v>30</v>
      </c>
      <c r="E7" s="12" t="s">
        <v>31</v>
      </c>
      <c r="F7" s="94" t="s">
        <v>142</v>
      </c>
      <c r="G7" s="18" t="s">
        <v>41</v>
      </c>
      <c r="I7" s="6" t="s">
        <v>22</v>
      </c>
      <c r="J7" s="5" t="s">
        <v>94</v>
      </c>
    </row>
    <row r="8" spans="1:10" ht="18.600000000000001" customHeight="1" x14ac:dyDescent="0.45">
      <c r="B8" s="11">
        <v>2</v>
      </c>
      <c r="C8" s="10" t="s">
        <v>33</v>
      </c>
      <c r="D8" s="12" t="s">
        <v>42</v>
      </c>
      <c r="E8" s="12" t="s">
        <v>43</v>
      </c>
      <c r="F8" s="94" t="s">
        <v>142</v>
      </c>
      <c r="G8" s="18"/>
    </row>
    <row r="9" spans="1:10" ht="18.600000000000001" customHeight="1" x14ac:dyDescent="0.45">
      <c r="B9" s="11">
        <v>3</v>
      </c>
      <c r="C9" s="10" t="s">
        <v>131</v>
      </c>
      <c r="D9" s="12" t="s">
        <v>20</v>
      </c>
      <c r="E9" s="12" t="s">
        <v>32</v>
      </c>
      <c r="F9" s="94" t="s">
        <v>142</v>
      </c>
      <c r="G9" s="18"/>
    </row>
    <row r="10" spans="1:10" ht="18.600000000000001" customHeight="1" x14ac:dyDescent="0.45">
      <c r="B10" s="11">
        <v>4</v>
      </c>
      <c r="C10" s="10" t="s">
        <v>132</v>
      </c>
      <c r="D10" s="12" t="s">
        <v>20</v>
      </c>
      <c r="E10" s="82" t="s">
        <v>109</v>
      </c>
      <c r="F10" s="94" t="s">
        <v>142</v>
      </c>
      <c r="G10" s="18"/>
    </row>
    <row r="11" spans="1:10" ht="26.4" customHeight="1" x14ac:dyDescent="0.45">
      <c r="B11" s="11">
        <v>5</v>
      </c>
      <c r="C11" s="10" t="s">
        <v>44</v>
      </c>
      <c r="D11" s="12" t="s">
        <v>20</v>
      </c>
      <c r="E11" s="12" t="s">
        <v>32</v>
      </c>
      <c r="F11" s="94" t="s">
        <v>142</v>
      </c>
      <c r="G11" s="18"/>
    </row>
    <row r="12" spans="1:10" ht="26.4" customHeight="1" x14ac:dyDescent="0.45">
      <c r="B12" s="9">
        <v>6</v>
      </c>
      <c r="C12" s="10" t="s">
        <v>35</v>
      </c>
      <c r="D12" s="12" t="s">
        <v>34</v>
      </c>
      <c r="E12" s="12" t="s">
        <v>34</v>
      </c>
      <c r="F12" s="94" t="s">
        <v>20</v>
      </c>
      <c r="G12" s="18" t="s">
        <v>36</v>
      </c>
    </row>
    <row r="13" spans="1:10" ht="18.600000000000001" customHeight="1" x14ac:dyDescent="0.45">
      <c r="B13" s="5" t="s">
        <v>37</v>
      </c>
    </row>
    <row r="14" spans="1:10" ht="18" customHeight="1" x14ac:dyDescent="0.45"/>
    <row r="15" spans="1:10" ht="28.2" customHeight="1" x14ac:dyDescent="0.45">
      <c r="B15" s="175" t="s">
        <v>110</v>
      </c>
      <c r="C15" s="175"/>
      <c r="D15" s="175"/>
      <c r="E15" s="175"/>
      <c r="F15" s="12" t="s">
        <v>111</v>
      </c>
      <c r="G15" s="10" t="s">
        <v>112</v>
      </c>
    </row>
    <row r="16" spans="1:10" ht="18" customHeight="1" x14ac:dyDescent="0.45">
      <c r="B16" s="175" t="s">
        <v>113</v>
      </c>
      <c r="C16" s="175"/>
      <c r="D16" s="175"/>
      <c r="E16" s="175"/>
      <c r="F16" s="94" t="s">
        <v>20</v>
      </c>
      <c r="G16" s="88"/>
    </row>
    <row r="17" ht="18" customHeight="1" x14ac:dyDescent="0.45"/>
  </sheetData>
  <mergeCells count="5">
    <mergeCell ref="A1:B1"/>
    <mergeCell ref="B15:E15"/>
    <mergeCell ref="B16:E16"/>
    <mergeCell ref="B3:C3"/>
    <mergeCell ref="D3:G3"/>
  </mergeCells>
  <phoneticPr fontId="21"/>
  <conditionalFormatting sqref="G16">
    <cfRule type="expression" dxfId="8" priority="1">
      <formula>$F$16="―"</formula>
    </cfRule>
    <cfRule type="containsBlanks" dxfId="7" priority="2">
      <formula>LEN(TRIM(G16))=0</formula>
    </cfRule>
  </conditionalFormatting>
  <dataValidations count="1">
    <dataValidation type="list" allowBlank="1" showInputMessage="1" showErrorMessage="1" sqref="F16 F6:F12">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80" zoomScaleNormal="100" zoomScaleSheetLayoutView="80" workbookViewId="0">
      <selection activeCell="H27" sqref="H27"/>
    </sheetView>
  </sheetViews>
  <sheetFormatPr defaultColWidth="8.69921875" defaultRowHeight="18" customHeight="1" x14ac:dyDescent="0.45"/>
  <cols>
    <col min="1" max="1" width="1.69921875" style="5" customWidth="1"/>
    <col min="2" max="2" width="8.69921875" style="5" customWidth="1"/>
    <col min="3" max="3" width="9.19921875" style="7" bestFit="1" customWidth="1"/>
    <col min="4" max="4" width="6.3984375" style="7" customWidth="1"/>
    <col min="5" max="5" width="7.5" style="7" customWidth="1"/>
    <col min="6" max="7" width="16.69921875" style="5" customWidth="1"/>
    <col min="8" max="8" width="8.59765625" style="5" customWidth="1"/>
    <col min="9" max="9" width="5" style="5" bestFit="1" customWidth="1"/>
    <col min="10" max="11" width="8.69921875" style="5" customWidth="1"/>
    <col min="12" max="12" width="31.5" style="8" customWidth="1"/>
    <col min="13" max="13" width="1.69921875" style="5" customWidth="1"/>
    <col min="14" max="16384" width="8.69921875" style="5"/>
  </cols>
  <sheetData>
    <row r="1" spans="1:19" ht="27" customHeight="1" thickBot="1" x14ac:dyDescent="0.5">
      <c r="A1" s="173" t="s">
        <v>45</v>
      </c>
      <c r="B1" s="174"/>
      <c r="C1" s="181" t="s">
        <v>46</v>
      </c>
      <c r="D1" s="182"/>
      <c r="E1" s="182"/>
      <c r="F1" s="182"/>
      <c r="G1" s="182"/>
      <c r="H1" s="182"/>
      <c r="I1" s="182"/>
      <c r="J1" s="182"/>
      <c r="K1" s="182"/>
      <c r="L1" s="183"/>
      <c r="N1" s="6" t="s">
        <v>22</v>
      </c>
      <c r="O1" s="5" t="s">
        <v>47</v>
      </c>
    </row>
    <row r="2" spans="1:19" ht="6" customHeight="1" thickBot="1" x14ac:dyDescent="0.5"/>
    <row r="3" spans="1:19" ht="21" customHeight="1" thickBot="1" x14ac:dyDescent="0.5">
      <c r="B3" s="40" t="s">
        <v>57</v>
      </c>
      <c r="C3" s="5"/>
      <c r="D3" s="5"/>
      <c r="E3" s="5"/>
      <c r="F3" s="5" t="s">
        <v>81</v>
      </c>
      <c r="G3" s="59">
        <f>MIN(ROUNDDOWN(SUM(K6:K7),0),ROUNDDOWN(SUM(K9:K11),0))</f>
        <v>115</v>
      </c>
      <c r="H3" s="5" t="s">
        <v>79</v>
      </c>
      <c r="L3" s="5"/>
      <c r="N3" s="6" t="s">
        <v>90</v>
      </c>
      <c r="O3" s="5" t="s">
        <v>89</v>
      </c>
    </row>
    <row r="4" spans="1:19" ht="6" customHeight="1" x14ac:dyDescent="0.45">
      <c r="C4" s="5"/>
      <c r="D4" s="5"/>
      <c r="E4" s="5"/>
      <c r="G4" s="39"/>
      <c r="L4" s="5"/>
    </row>
    <row r="5" spans="1:19" ht="18" customHeight="1" thickBot="1" x14ac:dyDescent="0.5">
      <c r="B5" s="24" t="s">
        <v>23</v>
      </c>
      <c r="C5" s="187" t="s">
        <v>48</v>
      </c>
      <c r="D5" s="188"/>
      <c r="E5" s="189"/>
      <c r="F5" s="24" t="s">
        <v>49</v>
      </c>
      <c r="G5" s="24" t="s">
        <v>50</v>
      </c>
      <c r="H5" s="185" t="s">
        <v>51</v>
      </c>
      <c r="I5" s="186"/>
      <c r="J5" s="25" t="s">
        <v>52</v>
      </c>
      <c r="K5" s="25" t="s">
        <v>19</v>
      </c>
      <c r="L5" s="25" t="s">
        <v>53</v>
      </c>
      <c r="N5" s="6" t="s">
        <v>22</v>
      </c>
      <c r="O5" s="5" t="s">
        <v>95</v>
      </c>
    </row>
    <row r="6" spans="1:19" ht="16.2" customHeight="1" x14ac:dyDescent="0.45">
      <c r="B6" s="36">
        <v>1</v>
      </c>
      <c r="C6" s="190" t="s">
        <v>63</v>
      </c>
      <c r="D6" s="191"/>
      <c r="E6" s="192"/>
      <c r="F6" s="28" t="s">
        <v>145</v>
      </c>
      <c r="G6" s="28" t="s">
        <v>146</v>
      </c>
      <c r="H6" s="46">
        <v>400</v>
      </c>
      <c r="I6" s="49" t="s">
        <v>77</v>
      </c>
      <c r="J6" s="41">
        <v>350</v>
      </c>
      <c r="K6" s="60">
        <f>H6*J6/1000</f>
        <v>140</v>
      </c>
      <c r="L6" s="29"/>
      <c r="O6" s="5" t="s">
        <v>54</v>
      </c>
    </row>
    <row r="7" spans="1:19" ht="16.2" customHeight="1" x14ac:dyDescent="0.45">
      <c r="B7" s="37"/>
      <c r="C7" s="200"/>
      <c r="D7" s="201"/>
      <c r="E7" s="202"/>
      <c r="F7" s="17"/>
      <c r="G7" s="17"/>
      <c r="H7" s="45"/>
      <c r="I7" s="50" t="s">
        <v>75</v>
      </c>
      <c r="J7" s="42"/>
      <c r="K7" s="61">
        <f>H7*J7/1000</f>
        <v>0</v>
      </c>
      <c r="L7" s="35"/>
    </row>
    <row r="8" spans="1:19" ht="16.2" customHeight="1" thickBot="1" x14ac:dyDescent="0.5">
      <c r="B8" s="34"/>
      <c r="C8" s="62" t="s">
        <v>91</v>
      </c>
      <c r="D8" s="63">
        <f>ROUNDDOWN(SUM(K6:K8),0)</f>
        <v>140</v>
      </c>
      <c r="E8" s="64" t="s">
        <v>78</v>
      </c>
      <c r="F8" s="32"/>
      <c r="G8" s="32"/>
      <c r="H8" s="47"/>
      <c r="I8" s="51" t="s">
        <v>75</v>
      </c>
      <c r="J8" s="43"/>
      <c r="K8" s="65">
        <f>H8*J8/1000</f>
        <v>0</v>
      </c>
      <c r="L8" s="33"/>
    </row>
    <row r="9" spans="1:19" ht="16.2" customHeight="1" x14ac:dyDescent="0.45">
      <c r="B9" s="36">
        <v>2</v>
      </c>
      <c r="C9" s="190" t="s">
        <v>64</v>
      </c>
      <c r="D9" s="191"/>
      <c r="E9" s="192"/>
      <c r="F9" s="95" t="s">
        <v>147</v>
      </c>
      <c r="G9" s="95" t="s">
        <v>148</v>
      </c>
      <c r="H9" s="96">
        <v>20</v>
      </c>
      <c r="I9" s="49" t="s">
        <v>18</v>
      </c>
      <c r="J9" s="99">
        <v>5</v>
      </c>
      <c r="K9" s="60">
        <f>H9*J9</f>
        <v>100</v>
      </c>
      <c r="L9" s="29"/>
    </row>
    <row r="10" spans="1:19" ht="16.2" customHeight="1" x14ac:dyDescent="0.45">
      <c r="B10" s="37">
        <v>3</v>
      </c>
      <c r="C10" s="200"/>
      <c r="D10" s="201"/>
      <c r="E10" s="202"/>
      <c r="F10" s="17" t="s">
        <v>149</v>
      </c>
      <c r="G10" s="17" t="s">
        <v>150</v>
      </c>
      <c r="H10" s="97">
        <v>15</v>
      </c>
      <c r="I10" s="50" t="s">
        <v>79</v>
      </c>
      <c r="J10" s="42">
        <v>1</v>
      </c>
      <c r="K10" s="61">
        <f>H10*J10</f>
        <v>15</v>
      </c>
      <c r="L10" s="35" t="s">
        <v>158</v>
      </c>
    </row>
    <row r="11" spans="1:19" ht="16.2" customHeight="1" thickBot="1" x14ac:dyDescent="0.5">
      <c r="B11" s="34"/>
      <c r="C11" s="62" t="s">
        <v>91</v>
      </c>
      <c r="D11" s="66">
        <f>ROUNDDOWN(SUM(K9:K11),0)</f>
        <v>115</v>
      </c>
      <c r="E11" s="64" t="s">
        <v>78</v>
      </c>
      <c r="F11" s="32"/>
      <c r="G11" s="32"/>
      <c r="H11" s="98"/>
      <c r="I11" s="51" t="s">
        <v>79</v>
      </c>
      <c r="J11" s="43"/>
      <c r="K11" s="65">
        <f>H11*J11</f>
        <v>0</v>
      </c>
      <c r="L11" s="33"/>
      <c r="Q11" s="21"/>
      <c r="R11" s="58"/>
      <c r="S11" s="22"/>
    </row>
    <row r="12" spans="1:19" ht="16.2" customHeight="1" x14ac:dyDescent="0.45">
      <c r="B12" s="26">
        <v>4</v>
      </c>
      <c r="C12" s="193" t="s">
        <v>143</v>
      </c>
      <c r="D12" s="194"/>
      <c r="E12" s="195"/>
      <c r="F12" s="26" t="s">
        <v>151</v>
      </c>
      <c r="G12" s="26" t="s">
        <v>152</v>
      </c>
      <c r="H12" s="48">
        <v>50</v>
      </c>
      <c r="I12" s="26"/>
      <c r="J12" s="44">
        <v>1</v>
      </c>
      <c r="K12" s="27" t="s">
        <v>80</v>
      </c>
      <c r="L12" s="26"/>
      <c r="Q12" s="21"/>
      <c r="R12" s="58"/>
      <c r="S12" s="56"/>
    </row>
    <row r="13" spans="1:19" ht="16.2" customHeight="1" x14ac:dyDescent="0.45">
      <c r="B13" s="17">
        <v>5</v>
      </c>
      <c r="C13" s="196" t="s">
        <v>144</v>
      </c>
      <c r="D13" s="197"/>
      <c r="E13" s="198"/>
      <c r="F13" s="17" t="s">
        <v>153</v>
      </c>
      <c r="G13" s="17" t="s">
        <v>154</v>
      </c>
      <c r="H13" s="45">
        <v>50</v>
      </c>
      <c r="I13" s="17"/>
      <c r="J13" s="42">
        <v>1</v>
      </c>
      <c r="K13" s="23" t="s">
        <v>80</v>
      </c>
      <c r="L13" s="17"/>
      <c r="Q13" s="21"/>
      <c r="R13" s="58"/>
      <c r="S13" s="22"/>
    </row>
    <row r="14" spans="1:19" ht="16.2" customHeight="1" x14ac:dyDescent="0.45">
      <c r="B14" s="17">
        <v>6</v>
      </c>
      <c r="C14" s="196"/>
      <c r="D14" s="197"/>
      <c r="E14" s="198"/>
      <c r="F14" s="17" t="s">
        <v>155</v>
      </c>
      <c r="G14" s="17" t="s">
        <v>156</v>
      </c>
      <c r="H14" s="45" t="s">
        <v>157</v>
      </c>
      <c r="I14" s="17"/>
      <c r="J14" s="42">
        <v>30</v>
      </c>
      <c r="K14" s="23" t="s">
        <v>80</v>
      </c>
      <c r="L14" s="17"/>
    </row>
    <row r="15" spans="1:19" ht="16.2" customHeight="1" x14ac:dyDescent="0.45">
      <c r="B15" s="17"/>
      <c r="C15" s="196"/>
      <c r="D15" s="197"/>
      <c r="E15" s="198"/>
      <c r="F15" s="17"/>
      <c r="G15" s="17"/>
      <c r="H15" s="45"/>
      <c r="I15" s="17"/>
      <c r="J15" s="42"/>
      <c r="K15" s="23" t="s">
        <v>80</v>
      </c>
      <c r="L15" s="17"/>
    </row>
    <row r="16" spans="1:19" ht="16.2" customHeight="1" x14ac:dyDescent="0.45">
      <c r="B16" s="17"/>
      <c r="C16" s="196"/>
      <c r="D16" s="197"/>
      <c r="E16" s="198"/>
      <c r="F16" s="17"/>
      <c r="G16" s="17"/>
      <c r="H16" s="45"/>
      <c r="I16" s="17"/>
      <c r="J16" s="42"/>
      <c r="K16" s="23" t="s">
        <v>80</v>
      </c>
      <c r="L16" s="17"/>
    </row>
    <row r="17" spans="2:15" ht="16.2" customHeight="1" x14ac:dyDescent="0.45">
      <c r="B17" s="17"/>
      <c r="C17" s="196"/>
      <c r="D17" s="197"/>
      <c r="E17" s="198"/>
      <c r="F17" s="17"/>
      <c r="G17" s="17"/>
      <c r="H17" s="45"/>
      <c r="I17" s="17"/>
      <c r="J17" s="42"/>
      <c r="K17" s="23" t="s">
        <v>80</v>
      </c>
      <c r="L17" s="17"/>
    </row>
    <row r="18" spans="2:15" ht="16.2" customHeight="1" x14ac:dyDescent="0.45">
      <c r="B18" s="17"/>
      <c r="C18" s="196"/>
      <c r="D18" s="197"/>
      <c r="E18" s="198"/>
      <c r="F18" s="17"/>
      <c r="G18" s="17"/>
      <c r="H18" s="45"/>
      <c r="I18" s="17"/>
      <c r="J18" s="42"/>
      <c r="K18" s="23" t="s">
        <v>80</v>
      </c>
      <c r="L18" s="17"/>
    </row>
    <row r="19" spans="2:15" ht="16.2" customHeight="1" x14ac:dyDescent="0.45">
      <c r="B19" s="17"/>
      <c r="C19" s="196"/>
      <c r="D19" s="197"/>
      <c r="E19" s="198"/>
      <c r="F19" s="17"/>
      <c r="G19" s="17"/>
      <c r="H19" s="45"/>
      <c r="I19" s="17"/>
      <c r="J19" s="42"/>
      <c r="K19" s="23" t="s">
        <v>80</v>
      </c>
      <c r="L19" s="17"/>
    </row>
    <row r="20" spans="2:15" ht="6" customHeight="1" thickBot="1" x14ac:dyDescent="0.5">
      <c r="C20" s="5"/>
      <c r="D20" s="5"/>
      <c r="E20" s="5"/>
      <c r="L20" s="5"/>
    </row>
    <row r="21" spans="2:15" ht="21" customHeight="1" thickBot="1" x14ac:dyDescent="0.5">
      <c r="B21" s="40" t="s">
        <v>84</v>
      </c>
      <c r="C21" s="5"/>
      <c r="D21" s="5"/>
      <c r="E21" s="5"/>
      <c r="F21" s="5" t="s">
        <v>85</v>
      </c>
      <c r="G21" s="67">
        <f>ROUNDDOWN(SUM(K24:K25),1)</f>
        <v>16.399999999999999</v>
      </c>
      <c r="H21" s="5" t="s">
        <v>17</v>
      </c>
      <c r="K21" s="93"/>
      <c r="L21" s="5"/>
      <c r="N21" s="6" t="s">
        <v>22</v>
      </c>
      <c r="O21" s="5" t="s">
        <v>93</v>
      </c>
    </row>
    <row r="22" spans="2:15" ht="6" customHeight="1" x14ac:dyDescent="0.45">
      <c r="C22" s="5"/>
      <c r="D22" s="5"/>
      <c r="E22" s="5"/>
      <c r="L22" s="5"/>
    </row>
    <row r="23" spans="2:15" ht="18" customHeight="1" thickBot="1" x14ac:dyDescent="0.5">
      <c r="B23" s="24" t="s">
        <v>23</v>
      </c>
      <c r="C23" s="187" t="s">
        <v>48</v>
      </c>
      <c r="D23" s="188"/>
      <c r="E23" s="189"/>
      <c r="F23" s="24" t="s">
        <v>49</v>
      </c>
      <c r="G23" s="24" t="s">
        <v>50</v>
      </c>
      <c r="H23" s="24" t="s">
        <v>51</v>
      </c>
      <c r="I23" s="24"/>
      <c r="J23" s="25" t="s">
        <v>52</v>
      </c>
      <c r="K23" s="25" t="s">
        <v>82</v>
      </c>
      <c r="L23" s="25" t="s">
        <v>53</v>
      </c>
      <c r="N23" s="6" t="s">
        <v>22</v>
      </c>
      <c r="O23" s="5" t="s">
        <v>95</v>
      </c>
    </row>
    <row r="24" spans="2:15" ht="16.2" customHeight="1" x14ac:dyDescent="0.45">
      <c r="B24" s="36"/>
      <c r="C24" s="190" t="s">
        <v>13</v>
      </c>
      <c r="D24" s="191"/>
      <c r="E24" s="192"/>
      <c r="F24" s="28" t="s">
        <v>159</v>
      </c>
      <c r="G24" s="28" t="s">
        <v>160</v>
      </c>
      <c r="H24" s="89">
        <v>16.399999999999999</v>
      </c>
      <c r="I24" s="49" t="s">
        <v>74</v>
      </c>
      <c r="J24" s="41">
        <v>1</v>
      </c>
      <c r="K24" s="91">
        <f>H24*J24</f>
        <v>16.399999999999999</v>
      </c>
      <c r="L24" s="29"/>
      <c r="O24" s="5" t="s">
        <v>54</v>
      </c>
    </row>
    <row r="25" spans="2:15" ht="16.2" customHeight="1" thickBot="1" x14ac:dyDescent="0.5">
      <c r="B25" s="38"/>
      <c r="C25" s="68" t="s">
        <v>92</v>
      </c>
      <c r="D25" s="69">
        <f>ROUNDDOWN(SUM(K24:K25),1)</f>
        <v>16.399999999999999</v>
      </c>
      <c r="E25" s="70" t="s">
        <v>86</v>
      </c>
      <c r="F25" s="30"/>
      <c r="G25" s="30"/>
      <c r="H25" s="90"/>
      <c r="I25" s="52" t="s">
        <v>83</v>
      </c>
      <c r="J25" s="55"/>
      <c r="K25" s="92">
        <f>H25*J25</f>
        <v>0</v>
      </c>
      <c r="L25" s="31"/>
    </row>
    <row r="26" spans="2:15" ht="16.2" customHeight="1" x14ac:dyDescent="0.45">
      <c r="B26" s="26"/>
      <c r="C26" s="193"/>
      <c r="D26" s="194"/>
      <c r="E26" s="195"/>
      <c r="F26" s="26"/>
      <c r="G26" s="26"/>
      <c r="H26" s="53"/>
      <c r="I26" s="26"/>
      <c r="J26" s="44"/>
      <c r="K26" s="57" t="s">
        <v>80</v>
      </c>
      <c r="L26" s="26"/>
    </row>
    <row r="27" spans="2:15" ht="16.2" customHeight="1" x14ac:dyDescent="0.45">
      <c r="B27" s="17"/>
      <c r="C27" s="196"/>
      <c r="D27" s="197"/>
      <c r="E27" s="198"/>
      <c r="F27" s="17"/>
      <c r="G27" s="17"/>
      <c r="H27" s="54"/>
      <c r="I27" s="17"/>
      <c r="J27" s="42"/>
      <c r="K27" s="57" t="s">
        <v>80</v>
      </c>
      <c r="L27" s="17"/>
    </row>
    <row r="28" spans="2:15" ht="16.2" customHeight="1" x14ac:dyDescent="0.45">
      <c r="B28" s="17"/>
      <c r="C28" s="196"/>
      <c r="D28" s="197"/>
      <c r="E28" s="198"/>
      <c r="F28" s="17"/>
      <c r="G28" s="17"/>
      <c r="H28" s="54"/>
      <c r="I28" s="17"/>
      <c r="J28" s="42"/>
      <c r="K28" s="57" t="s">
        <v>80</v>
      </c>
      <c r="L28" s="17"/>
    </row>
    <row r="29" spans="2:15" ht="16.2" customHeight="1" x14ac:dyDescent="0.45">
      <c r="B29" s="17"/>
      <c r="C29" s="196"/>
      <c r="D29" s="197"/>
      <c r="E29" s="198"/>
      <c r="F29" s="17"/>
      <c r="G29" s="17"/>
      <c r="H29" s="54"/>
      <c r="I29" s="17"/>
      <c r="J29" s="42"/>
      <c r="K29" s="57" t="s">
        <v>80</v>
      </c>
      <c r="L29" s="17"/>
    </row>
    <row r="30" spans="2:15" ht="16.2" customHeight="1" x14ac:dyDescent="0.45">
      <c r="B30" s="17"/>
      <c r="C30" s="196"/>
      <c r="D30" s="197"/>
      <c r="E30" s="198"/>
      <c r="F30" s="17"/>
      <c r="G30" s="17"/>
      <c r="H30" s="54"/>
      <c r="I30" s="17"/>
      <c r="J30" s="42"/>
      <c r="K30" s="57" t="s">
        <v>80</v>
      </c>
      <c r="L30" s="17"/>
    </row>
    <row r="31" spans="2:15" ht="6" customHeight="1" x14ac:dyDescent="0.45">
      <c r="B31" s="184"/>
      <c r="C31" s="184"/>
      <c r="D31" s="184"/>
      <c r="E31" s="184"/>
      <c r="F31" s="184"/>
      <c r="G31" s="184"/>
      <c r="H31" s="184"/>
      <c r="I31" s="184"/>
      <c r="J31" s="184"/>
      <c r="K31" s="184"/>
      <c r="L31" s="184"/>
    </row>
    <row r="32" spans="2:15" ht="27" customHeight="1" x14ac:dyDescent="0.45">
      <c r="B32" s="199" t="s">
        <v>126</v>
      </c>
      <c r="C32" s="199"/>
      <c r="D32" s="199"/>
      <c r="E32" s="199"/>
      <c r="F32" s="199"/>
      <c r="G32" s="199"/>
      <c r="H32" s="199"/>
      <c r="I32" s="199"/>
      <c r="J32" s="199"/>
      <c r="K32" s="199"/>
      <c r="L32" s="199"/>
    </row>
    <row r="33" spans="2:2" ht="16.95" customHeight="1" x14ac:dyDescent="0.45">
      <c r="B33" s="5" t="s">
        <v>133</v>
      </c>
    </row>
  </sheetData>
  <mergeCells count="23">
    <mergeCell ref="B32:L32"/>
    <mergeCell ref="C6:E7"/>
    <mergeCell ref="C9:E10"/>
    <mergeCell ref="C12:E12"/>
    <mergeCell ref="C13:E13"/>
    <mergeCell ref="C14:E14"/>
    <mergeCell ref="C15:E15"/>
    <mergeCell ref="C16:E16"/>
    <mergeCell ref="C17:E17"/>
    <mergeCell ref="C18:E18"/>
    <mergeCell ref="C19:E19"/>
    <mergeCell ref="A1:B1"/>
    <mergeCell ref="C1:L1"/>
    <mergeCell ref="B31:L31"/>
    <mergeCell ref="H5:I5"/>
    <mergeCell ref="C5:E5"/>
    <mergeCell ref="C24:E24"/>
    <mergeCell ref="C26:E26"/>
    <mergeCell ref="C30:E30"/>
    <mergeCell ref="C27:E27"/>
    <mergeCell ref="C28:E28"/>
    <mergeCell ref="C29:E29"/>
    <mergeCell ref="C23:E23"/>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zoomScale="80" zoomScaleNormal="80" workbookViewId="0">
      <selection activeCell="B18" sqref="B18"/>
    </sheetView>
  </sheetViews>
  <sheetFormatPr defaultRowHeight="18" x14ac:dyDescent="0.45"/>
  <cols>
    <col min="1" max="1" width="19.19921875" style="19" bestFit="1" customWidth="1"/>
    <col min="2" max="2" width="10.19921875" customWidth="1"/>
    <col min="5" max="5" width="10.19921875" customWidth="1"/>
    <col min="8" max="8" width="10.19921875" customWidth="1"/>
    <col min="10" max="12" width="25.19921875" customWidth="1"/>
    <col min="13" max="13" width="21.5" customWidth="1"/>
    <col min="14" max="15" width="23.3984375" customWidth="1"/>
    <col min="16" max="17" width="9.3984375" bestFit="1" customWidth="1"/>
  </cols>
  <sheetData>
    <row r="1" spans="1:20" ht="72" x14ac:dyDescent="0.45">
      <c r="A1" s="86" t="s">
        <v>65</v>
      </c>
      <c r="B1" t="s">
        <v>66</v>
      </c>
      <c r="C1" t="s">
        <v>67</v>
      </c>
      <c r="D1" t="s">
        <v>68</v>
      </c>
      <c r="E1" t="s">
        <v>69</v>
      </c>
      <c r="F1" s="83" t="s">
        <v>70</v>
      </c>
      <c r="G1" s="83" t="s">
        <v>71</v>
      </c>
      <c r="H1" s="83" t="s">
        <v>72</v>
      </c>
      <c r="I1" s="83" t="s">
        <v>73</v>
      </c>
      <c r="J1" s="20" t="s">
        <v>114</v>
      </c>
      <c r="K1" s="20" t="s">
        <v>115</v>
      </c>
      <c r="L1" t="s">
        <v>116</v>
      </c>
      <c r="M1" t="s">
        <v>117</v>
      </c>
      <c r="N1" t="s">
        <v>120</v>
      </c>
      <c r="O1" t="s">
        <v>121</v>
      </c>
      <c r="P1" s="20" t="s">
        <v>122</v>
      </c>
      <c r="Q1" s="20" t="s">
        <v>123</v>
      </c>
      <c r="R1" t="s">
        <v>118</v>
      </c>
      <c r="S1" s="20" t="s">
        <v>124</v>
      </c>
      <c r="T1" t="s">
        <v>125</v>
      </c>
    </row>
    <row r="2" spans="1:20" ht="18.600000000000001" customHeight="1" x14ac:dyDescent="0.45">
      <c r="A2" s="19" t="s">
        <v>119</v>
      </c>
      <c r="B2" t="s">
        <v>119</v>
      </c>
      <c r="C2" t="s">
        <v>119</v>
      </c>
      <c r="D2" t="s">
        <v>119</v>
      </c>
      <c r="E2" t="s">
        <v>119</v>
      </c>
      <c r="F2" t="str">
        <f>'様式6-1'!O6</f>
        <v>いばレジ株式会社</v>
      </c>
      <c r="G2" t="str">
        <f>+'様式6-1'!O5</f>
        <v>茨城県つくば市●●●―●●●</v>
      </c>
      <c r="H2" t="str">
        <f>+'様式6-1'!O7</f>
        <v>代表取締役　</v>
      </c>
      <c r="I2" t="str">
        <f>+'様式6-1'!S7</f>
        <v>茨城　一郎</v>
      </c>
      <c r="J2" s="84" t="str">
        <f>"2024"&amp;"/"&amp;'様式6-1'!E12&amp;"/"&amp;'様式6-1'!G12</f>
        <v>2024//</v>
      </c>
      <c r="K2">
        <f>+'様式6-1'!L12</f>
        <v>0</v>
      </c>
      <c r="L2" t="str">
        <f>+'様式6-1'!H15</f>
        <v>いばレジ株式会社　●●ストア　つくば店</v>
      </c>
      <c r="M2" t="str">
        <f>+'様式6-1'!H16</f>
        <v>茨城県つくば市●●123-45</v>
      </c>
      <c r="N2" s="84" t="str">
        <f>"2024"&amp;"/"&amp;'様式6-1'!Q18&amp;"/"&amp;'様式6-1'!T18</f>
        <v>2024/○/○</v>
      </c>
      <c r="O2" s="84" t="str">
        <f>"2024"&amp;"/"&amp;'様式6-1'!Q19&amp;"/"&amp;'様式6-1'!T19</f>
        <v>2024/○/○</v>
      </c>
      <c r="P2">
        <f>+'様式6-1'!X22</f>
        <v>115</v>
      </c>
      <c r="Q2">
        <f>+'様式6-1'!X25</f>
        <v>16.399999999999999</v>
      </c>
      <c r="R2" s="85" t="str">
        <f>IF(P2&lt;50,"低圧","高圧")</f>
        <v>高圧</v>
      </c>
      <c r="S2" s="87" t="str">
        <f>添付1!F16</f>
        <v>―</v>
      </c>
      <c r="T2" s="87">
        <f>+添付1!G16</f>
        <v>0</v>
      </c>
    </row>
  </sheetData>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様式6-1</vt:lpstr>
      <vt:lpstr>添付1</vt:lpstr>
      <vt:lpstr>添付2</vt:lpstr>
      <vt:lpstr>集計用</vt:lpstr>
      <vt:lpstr>添付1!Print_Area</vt:lpstr>
      <vt:lpstr>添付2!Print_Area</vt:lpstr>
      <vt:lpstr>'様式6-1'!Print_Area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令和５年度いばらきエネルギーシフト促進事業補助金実績報告書兼請求書</dc:title>
  <dc:creator>茨城県</dc:creator>
  <cp:lastModifiedBy>政策企画部情報システム課</cp:lastModifiedBy>
  <cp:revision>2</cp:revision>
  <cp:lastPrinted>2024-06-12T06:06:08Z</cp:lastPrinted>
  <dcterms:created xsi:type="dcterms:W3CDTF">2023-04-24T00:20:00Z</dcterms:created>
  <dcterms:modified xsi:type="dcterms:W3CDTF">2024-07-09T04:45:07Z</dcterms:modified>
</cp:coreProperties>
</file>