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D81FF5B-ECE3-44A0-A5F5-B4B9A1F74DB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<sst xmlns="http://schemas.openxmlformats.org/spreadsheetml/2006/main" count="3354" uniqueCount="1061">
  <si>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</si>
  <si>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</si>
  <si>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</si>
  <si>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</si>
  <si>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</si>
  <si>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</si>
  <si>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</si>
  <si>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</si>
  <si>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</si>
  <si>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</si>
  <si>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</si>
  <si>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</si>
  <si>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</si>
  <si>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</si>
  <si>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</si>
  <si>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</si>
  <si>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</si>
  <si>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</si>
  <si>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</si>
  <si>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</si>
  <si>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</si>
  <si>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</si>
  <si>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</si>
  <si>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</si>
  <si>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</si>
  <si>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</si>
  <si>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</si>
  <si>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</si>
  <si>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</si>
  <si>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</si>
  <si>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</si>
  <si>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</si>
  <si>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</si>
  <si>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</si>
  <si>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</si>
  <si>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</si>
  <si>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</si>
  <si>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</si>
  <si>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</si>
  <si>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</si>
  <si>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</si>
  <si>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</si>
  <si>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</si>
  <si>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</si>
  <si>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</si>
  <si>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</si>
  <si>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</si>
  <si>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</si>
  <si>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</si>
  <si>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</si>
  <si>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</si>
  <si>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</si>
  <si>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</si>
  <si>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</si>
  <si>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</si>
  <si>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</si>
  <si>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</si>
  <si>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</si>
  <si>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</si>
  <si>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</si>
  <si>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</si>
  <si>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</si>
  <si>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</si>
  <si>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</si>
  <si>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</si>
  <si>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</si>
  <si>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</si>
  <si>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</si>
  <si>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</si>
  <si>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</si>
  <si>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</si>
  <si>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</si>
  <si>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</si>
  <si>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</si>
  <si>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</si>
  <si>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</si>
  <si>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</si>
  <si>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</si>
  <si>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</si>
  <si>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</si>
  <si>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</si>
  <si>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</si>
  <si>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</si>
  <si>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</si>
  <si>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</si>
  <si>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</si>
  <si>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</si>
  <si>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</si>
  <si>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</si>
  <si>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</si>
  <si>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</si>
  <si>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</si>
  <si>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</si>
  <si>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</si>
  <si>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</si>
  <si>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</si>
  <si>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</si>
  <si>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</si>
  <si>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</si>
  <si>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</si>
  <si>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</si>
  <si>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</si>
  <si>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</si>
  <si>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</si>
  <si>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</si>
  <si>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</si>
  <si>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</si>
  <si>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</si>
  <si>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</si>
  <si>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</si>
  <si>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</si>
  <si>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</si>
  <si>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</si>
  <si>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</si>
  <si>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</si>
  <si>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</si>
  <si>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</si>
  <si>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</si>
  <si>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</si>
  <si>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</si>
  <si>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</si>
  <si>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</si>
  <si>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</si>
  <si>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</si>
  <si>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</si>
  <si>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</si>
  <si>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</si>
  <si>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</si>
  <si>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</si>
  <si>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</si>
  <si>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</si>
  <si>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</si>
  <si>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</si>
  <si>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</si>
  <si>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</si>
  <si>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</si>
  <si>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</si>
  <si>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</si>
  <si>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</si>
  <si>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</si>
  <si>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</si>
  <si>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</si>
  <si>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</si>
  <si>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</si>
  <si>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</si>
  <si>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</si>
  <si>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</si>
  <si>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</si>
  <si>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</si>
  <si>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</si>
  <si>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</si>
  <si>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</si>
  <si>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</si>
  <si>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</si>
  <si>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</si>
  <si>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</si>
  <si>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</si>
  <si>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</si>
  <si>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</si>
  <si>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</si>
  <si>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</si>
  <si>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</si>
  <si>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</si>
  <si>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</si>
  <si>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</si>
  <si>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</si>
  <si>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</si>
  <si>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</si>
  <si>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</si>
  <si>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</si>
  <si>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</si>
  <si>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</si>
  <si>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</si>
  <si>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</si>
  <si>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</si>
  <si>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</si>
  <si>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</si>
  <si>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</si>
  <si>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</si>
  <si>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</si>
  <si>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</si>
  <si>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</si>
  <si>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</si>
  <si>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</si>
  <si>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</si>
  <si>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</si>
  <si>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</si>
  <si>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</si>
  <si>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</si>
  <si>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</si>
  <si>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</si>
  <si>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</si>
  <si>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</si>
  <si>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</si>
  <si>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</si>
  <si>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</si>
  <si>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</si>
  <si>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</si>
  <si>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</si>
  <si>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</si>
  <si>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</si>
  <si>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</si>
  <si>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</si>
  <si>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</si>
  <si>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</si>
  <si>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</si>
  <si>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</si>
  <si>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</si>
  <si>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</si>
  <si>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</si>
  <si>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</si>
  <si>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</si>
  <si>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</si>
  <si>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</si>
  <si>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</si>
  <si>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</si>
  <si>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</si>
  <si>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</si>
  <si>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</si>
  <si>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</si>
  <si>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</si>
  <si>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</si>
  <si>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</si>
  <si>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</si>
  <si>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</si>
  <si>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</si>
  <si>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</si>
  <si>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</si>
  <si>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</si>
  <si>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</si>
  <si>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</si>
  <si>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</si>
  <si>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</si>
  <si>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</si>
  <si>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</si>
  <si>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</si>
  <si>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</si>
  <si>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</si>
  <si>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</si>
  <si>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</si>
  <si>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</si>
  <si>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</si>
  <si>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</si>
  <si>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</si>
  <si>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</si>
  <si>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</si>
  <si>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</si>
  <si>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</si>
  <si>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</si>
  <si>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</si>
  <si>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</si>
  <si>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</si>
  <si>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</si>
  <si>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</si>
  <si>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</si>
  <si>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</si>
  <si>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</si>
  <si>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</si>
  <si>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</si>
  <si>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</si>
  <si>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</si>
  <si>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</si>
  <si>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</si>
  <si>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</si>
  <si>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</si>
  <si>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</si>
  <si>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</si>
  <si>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</si>
  <si>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</si>
  <si>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</si>
  <si>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</si>
  <si>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</si>
  <si>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</si>
  <si>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</si>
  <si>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</si>
  <si>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</si>
  <si>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</si>
  <si>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</si>
  <si>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</si>
  <si>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</si>
  <si>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</si>
  <si>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</si>
  <si>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</si>
  <si>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</si>
  <si>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</si>
  <si>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</si>
  <si>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</si>
  <si>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</si>
  <si>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</si>
  <si>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</si>
  <si>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</si>
  <si>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</si>
  <si>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</si>
  <si>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</si>
  <si>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</si>
  <si>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</si>
  <si>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</si>
  <si>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</si>
  <si>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</si>
  <si>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</si>
  <si>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</si>
  <si>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</si>
  <si>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</si>
  <si>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</si>
  <si>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</si>
  <si>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</si>
  <si>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</si>
  <si>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</si>
  <si>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</si>
  <si>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</si>
  <si>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</si>
  <si>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</si>
  <si>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</si>
  <si>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</si>
  <si>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</si>
  <si>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</si>
  <si>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</si>
  <si>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</si>
  <si>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</si>
  <si>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</si>
  <si>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</si>
  <si>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</si>
  <si>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</si>
  <si>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</si>
  <si>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</si>
  <si>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</si>
  <si>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</si>
  <si>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</si>
  <si>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</si>
  <si>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</si>
  <si>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</si>
  <si>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</si>
  <si>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</si>
  <si>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</si>
  <si>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</si>
  <si>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</si>
  <si>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</si>
  <si>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</si>
  <si>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</si>
  <si>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</si>
  <si>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</si>
  <si>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</si>
  <si>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</si>
  <si>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</si>
  <si>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</si>
  <si>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</si>
  <si>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</si>
  <si>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</si>
  <si>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</si>
  <si>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</si>
  <si>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</si>
  <si>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</si>
  <si>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</si>
  <si>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</si>
  <si>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</si>
  <si>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</si>
  <si>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</si>
  <si>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</si>
  <si>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</si>
  <si>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</si>
  <si>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</si>
  <si>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</si>
  <si>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</si>
  <si>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</si>
  <si>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</si>
  <si>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</si>
  <si>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</si>
  <si>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</si>
  <si>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</si>
  <si>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</si>
  <si>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</si>
  <si>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</si>
  <si>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</si>
  <si>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</si>
  <si>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</si>
  <si>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</si>
  <si>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</si>
  <si>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</si>
  <si>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</si>
  <si>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</si>
  <si>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</si>
  <si>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</si>
  <si>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</si>
  <si>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</si>
  <si>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</si>
  <si>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</si>
  <si>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</si>
  <si>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</si>
  <si>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</si>
  <si>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</si>
  <si>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</si>
  <si>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</si>
  <si>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</si>
  <si>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</si>
  <si>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</si>
  <si>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</si>
  <si>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</si>
  <si>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</si>
  <si>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</si>
  <si>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</si>
  <si>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</si>
  <si>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</si>
  <si>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</si>
  <si>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</si>
  <si>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</si>
  <si>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</si>
  <si>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</si>
  <si>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</si>
  <si>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</si>
  <si>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</si>
  <si>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</si>
  <si>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</si>
  <si>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</si>
  <si>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</si>
  <si>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</si>
  <si>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</si>
  <si>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</si>
  <si>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</si>
  <si>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</si>
  <si>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</si>
  <si>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</si>
  <si>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</si>
  <si>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</si>
  <si>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</si>
  <si>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</si>
  <si>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</si>
  <si>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</si>
  <si>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</si>
  <si>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</si>
  <si>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</si>
  <si>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</si>
  <si>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</si>
  <si>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</si>
  <si>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</si>
  <si>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</si>
  <si>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</si>
  <si>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</si>
  <si>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</si>
  <si>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</si>
  <si>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</si>
  <si>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</si>
  <si>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</si>
  <si>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</si>
  <si>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</si>
  <si>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</si>
  <si>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</si>
  <si>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</si>
  <si>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</si>
  <si>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</si>
  <si>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</si>
  <si>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</si>
  <si>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</si>
  <si>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</si>
  <si>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</si>
  <si>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</si>
  <si>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</si>
  <si>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</si>
  <si>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</si>
  <si>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</si>
  <si>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</si>
  <si>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</si>
  <si>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</si>
  <si>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</si>
  <si>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</si>
  <si>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</si>
  <si>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</si>
  <si>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</si>
  <si>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</si>
  <si>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</si>
  <si>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</si>
  <si>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</si>
  <si>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</si>
  <si>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</si>
  <si>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</si>
  <si>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</si>
  <si>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</si>
  <si>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</si>
  <si>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</si>
  <si>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</si>
  <si>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</si>
  <si>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</si>
  <si>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</si>
  <si>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</si>
  <si>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</si>
  <si>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</si>
  <si>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</si>
  <si>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</si>
  <si>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</si>
  <si>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</si>
  <si>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</si>
  <si>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</si>
  <si>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</si>
  <si>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</si>
  <si>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</si>
  <si>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</si>
  <si>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</si>
  <si>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</si>
  <si>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</si>
  <si>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</si>
  <si>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</si>
  <si>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</si>
  <si>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</si>
  <si>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</si>
  <si>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</si>
  <si>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</si>
  <si>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</si>
  <si>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</si>
  <si>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</si>
  <si>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</si>
  <si>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</si>
  <si>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</si>
  <si>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</si>
  <si>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</si>
  <si>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</si>
  <si>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</si>
  <si>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</si>
  <si>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</si>
  <si>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</si>
  <si>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</si>
  <si>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</si>
  <si>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</si>
  <si>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</si>
  <si>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</si>
  <si>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</si>
  <si>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</si>
  <si>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</si>
  <si>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</si>
  <si>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</si>
  <si>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</si>
  <si>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</si>
  <si>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</si>
  <si>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</si>
  <si>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</si>
  <si>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</si>
  <si>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</si>
  <si>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</si>
  <si>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</si>
  <si>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</si>
  <si>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</si>
  <si>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</si>
  <si>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</si>
  <si>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</si>
  <si>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</si>
  <si>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</si>
  <si>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</si>
  <si>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</si>
  <si>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</si>
  <si>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</si>
  <si>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</si>
  <si>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</si>
  <si>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</si>
  <si>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</si>
  <si>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</si>
  <si>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</si>
  <si>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</si>
  <si>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</si>
  <si>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</si>
  <si>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</si>
  <si>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</si>
  <si>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</si>
  <si>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</si>
  <si>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</si>
  <si>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</si>
  <si>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</si>
  <si>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</si>
  <si>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</si>
  <si>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</si>
  <si>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</si>
  <si>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</si>
  <si>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</si>
  <si>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</si>
  <si>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</si>
  <si>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</si>
  <si>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</si>
  <si>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</si>
  <si>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</si>
  <si>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</si>
  <si>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</si>
  <si>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</si>
  <si>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</si>
  <si>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</si>
  <si>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</si>
  <si>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</si>
  <si>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</si>
  <si>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</si>
  <si>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</si>
  <si>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</si>
  <si>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</si>
  <si>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</si>
  <si>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</si>
  <si>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</si>
  <si>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</si>
  <si>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</si>
  <si>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</si>
  <si>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</si>
  <si>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</si>
  <si>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</si>
  <si>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</si>
  <si>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</si>
  <si>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</si>
  <si>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</si>
  <si>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</si>
  <si>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</si>
  <si>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</si>
  <si>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</si>
  <si>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</si>
  <si>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</si>
  <si>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</si>
  <si>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</si>
  <si>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</si>
  <si>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</si>
  <si>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</si>
  <si>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</si>
  <si>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</si>
  <si>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</si>
  <si>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</si>
  <si>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</si>
  <si>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</si>
  <si>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</si>
  <si>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</si>
  <si>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</si>
  <si>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</si>
  <si>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</si>
  <si>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</si>
  <si>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</si>
  <si>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</si>
  <si>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</si>
  <si>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</si>
  <si>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</si>
  <si>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</si>
  <si>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</si>
  <si>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</si>
  <si>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</si>
  <si>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</si>
  <si>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</si>
  <si>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</si>
  <si>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</si>
  <si>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</si>
  <si>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</si>
  <si>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</si>
  <si>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</si>
  <si>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</si>
  <si>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</si>
  <si>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</si>
  <si>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</si>
  <si>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</si>
  <si>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</si>
  <si>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</si>
  <si>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</si>
  <si>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</si>
  <si>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</si>
  <si>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</si>
  <si>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</si>
  <si>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</si>
  <si>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</si>
  <si>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</si>
  <si>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</si>
  <si>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</si>
  <si>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</si>
  <si>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</si>
  <si>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</si>
  <si>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</si>
  <si>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</si>
  <si>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</si>
  <si>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</si>
  <si>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</si>
  <si>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</si>
  <si>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</si>
  <si>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</si>
  <si>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</si>
  <si>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</si>
  <si>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</si>
  <si>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</si>
  <si>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</si>
  <si>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</si>
  <si>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</si>
  <si>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</si>
  <si>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</si>
  <si>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</si>
  <si>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</si>
  <si>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</si>
  <si>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</si>
  <si>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</si>
  <si>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</si>
  <si>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</si>
  <si>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</si>
  <si>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</si>
  <si>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</si>
  <si>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</si>
  <si>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</si>
  <si>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</si>
  <si>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</si>
  <si>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</si>
  <si>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</si>
  <si>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</si>
  <si>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</si>
  <si>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</si>
  <si>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</si>
  <si>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</si>
  <si>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</si>
  <si>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</si>
  <si>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</si>
  <si>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</si>
  <si>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</si>
  <si>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</si>
  <si>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</si>
  <si>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</si>
  <si>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</si>
  <si>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</si>
  <si>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</si>
  <si>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</si>
  <si>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</si>
  <si>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</si>
  <si>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</si>
  <si>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</si>
  <si>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</si>
  <si>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</si>
  <si>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</si>
  <si>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</si>
  <si>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</si>
  <si>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</si>
  <si>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</si>
  <si>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</si>
  <si>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</si>
  <si>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</si>
  <si>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</si>
  <si>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</si>
  <si>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</si>
  <si>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</si>
  <si>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</si>
  <si>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</si>
  <si>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</si>
  <si>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</si>
  <si>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</si>
  <si>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</si>
  <si>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</si>
  <si>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</si>
  <si>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</si>
  <si>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</si>
  <si>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</si>
  <si>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</si>
  <si>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</si>
  <si>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</si>
  <si>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</si>
  <si>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</si>
  <si>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</si>
  <si>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</si>
  <si>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</si>
  <si>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</si>
  <si>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</si>
  <si>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</si>
  <si>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</si>
  <si>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</si>
  <si>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</si>
  <si>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</si>
  <si>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</si>
  <si>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</si>
  <si>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</si>
  <si>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</si>
  <si>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</si>
  <si>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</si>
  <si>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</si>
  <si>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</si>
  <si>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</si>
  <si>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</si>
  <si>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</si>
  <si>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</si>
  <si>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</si>
  <si>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</si>
  <si>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</si>
  <si>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</si>
  <si>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</si>
  <si>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</si>
  <si>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</si>
  <si>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</si>
  <si>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</si>
  <si>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</si>
  <si>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</si>
  <si>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</si>
  <si>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</si>
  <si>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</si>
  <si>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</si>
  <si>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</si>
  <si>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</si>
  <si>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</si>
  <si>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</si>
  <si>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</si>
  <si>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</si>
  <si>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</si>
  <si>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</si>
  <si>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</si>
  <si>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</si>
  <si>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</si>
  <si>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</si>
  <si>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</si>
  <si>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</si>
  <si>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</si>
  <si>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</si>
  <si>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</si>
  <si>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</si>
  <si>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</si>
  <si>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</si>
  <si>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</si>
  <si>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</si>
  <si>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</si>
  <si>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</si>
  <si>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</si>
  <si>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</si>
  <si>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</si>
  <si>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</si>
  <si>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</si>
  <si>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</si>
  <si>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</si>
  <si>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</si>
  <si>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</si>
  <si>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</si>
  <si>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</si>
  <si>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</si>
  <si>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</si>
  <si>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</si>
  <si>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</si>
  <si>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</si>
  <si>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</si>
  <si>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</si>
  <si>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</si>
  <si>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</si>
  <si>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</si>
  <si>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</si>
  <si>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</si>
  <si>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</si>
  <si>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</si>
  <si>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</si>
  <si>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</si>
  <si>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</si>
  <si>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</si>
  <si>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</si>
  <si>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</si>
  <si>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</si>
  <si>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</si>
  <si>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</si>
  <si>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</si>
  <si>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</si>
  <si>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</si>
  <si>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</si>
  <si>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</si>
  <si>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</si>
  <si>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</si>
  <si>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</si>
  <si>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</si>
  <si>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</si>
  <si>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</si>
  <si>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</si>
  <si>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</si>
  <si>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</si>
  <si>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</si>
  <si>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</si>
  <si>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</si>
  <si>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</si>
  <si>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</si>
  <si>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</si>
  <si>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</si>
  <si>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</si>
  <si>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</si>
  <si>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</si>
  <si>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</si>
  <si>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</si>
  <si>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</si>
  <si>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</si>
  <si>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</si>
  <si>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</si>
  <si>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</si>
  <si>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</si>
  <si>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</si>
  <si>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</si>
  <si>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</si>
  <si>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</si>
  <si>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</si>
  <si>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</si>
  <si>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</si>
  <si>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</si>
  <si>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</si>
  <si>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</si>
  <si>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</si>
  <si>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</si>
  <si>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</si>
  <si>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</si>
  <si>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</si>
  <si>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</si>
  <si>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</si>
  <si>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</si>
  <si>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</si>
  <si>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</si>
  <si>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</si>
  <si>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</si>
  <si>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</si>
  <si>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</si>
  <si>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</si>
  <si>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</si>
  <si>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</si>
  <si>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</si>
  <si>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</si>
  <si>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</si>
  <si>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</si>
  <si>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</si>
  <si>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</si>
  <si>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</si>
  <si>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</si>
  <si>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</si>
  <si>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</si>
  <si>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</si>
  <si>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</si>
  <si>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</si>
  <si>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</si>
  <si>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</si>
  <si>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</si>
  <si>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</si>
  <si>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</si>
  <si>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</si>
  <si>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</si>
  <si>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</si>
  <si>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</si>
  <si>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</si>
  <si>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</si>
  <si>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</si>
  <si>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</si>
  <si>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</si>
  <si>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</si>
  <si>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</si>
  <si>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</si>
  <si>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</si>
  <si>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</si>
  <si>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</si>
  <si>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</si>
  <si>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</si>
  <si>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</si>
  <si>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</si>
  <si>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</si>
  <si>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</si>
  <si>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</si>
  <si>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</si>
  <si>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</si>
  <si>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</si>
  <si>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</si>
  <si>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</si>
  <si>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</si>
  <si>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</si>
  <si>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</si>
  <si>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</si>
  <si>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</si>
  <si>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</si>
  <si>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</si>
  <si>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</si>
  <si>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</si>
  <si>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</si>
  <si>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</si>
  <si>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</si>
  <si>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</si>
  <si>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</si>
  <si>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</si>
  <si>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</si>
  <si>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</si>
  <si>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</si>
  <si>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</si>
  <si>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</si>
  <si>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</si>
  <si>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</si>
  <si>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</si>
  <si>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</si>
  <si>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</si>
  <si>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</si>
  <si>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</si>
  <si>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</si>
  <si>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</si>
  <si>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</si>
  <si>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</si>
  <si>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</si>
  <si>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</si>
  <si>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</si>
  <si>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</si>
  <si>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</si>
  <si>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</si>
  <si>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</si>
  <si>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</si>
  <si>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</si>
  <si>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</si>
  <si>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</si>
  <si>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</si>
  <si>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</si>
  <si>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</si>
  <si>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</si>
  <si>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</si>
  <si>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</si>
  <si>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</si>
  <si>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</si>
  <si>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</si>
  <si>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</si>
  <si>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</si>
  <si>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</si>
  <si>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</si>
  <si>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</si>
  <si>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</si>
  <si>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</si>
  <si>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</si>
  <si>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</si>
  <si>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</si>
  <si>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</si>
  <si>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</si>
  <si>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</si>
  <si>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</si>
  <si>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</si>
  <si>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</si>
  <si>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</si>
  <si>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</si>
  <si>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</si>
  <si>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</si>
  <si>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</si>
  <si>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</si>
  <si>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</si>
  <si>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</si>
  <si>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</si>
  <si>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</si>
  <si>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</si>
  <si>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</si>
  <si>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</si>
  <si>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</si>
  <si>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</si>
  <si>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</si>
  <si>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</si>
  <si>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</si>
  <si>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</si>
  <si>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</si>
  <si>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</si>
  <si>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</si>
  <si>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</si>
  <si>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</si>
  <si>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</si>
  <si>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</si>
  <si>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古河赤十字病院</t>
    <phoneticPr fontId="3"/>
  </si>
  <si>
    <t>〒306-0014 古河市下山町１１５０</t>
    <phoneticPr fontId="3"/>
  </si>
  <si>
    <t>〇</t>
  </si>
  <si>
    <t>日赤</t>
  </si>
  <si>
    <t>複数の診療科で活用</t>
  </si>
  <si>
    <t>整形外科</t>
  </si>
  <si>
    <t>耳鼻咽喉科</t>
  </si>
  <si>
    <t>急性期一般入院料１</t>
  </si>
  <si>
    <t>ＤＰＣ標準病院群</t>
  </si>
  <si>
    <t>有</t>
  </si>
  <si>
    <t>看護必要度Ⅰ</t>
    <phoneticPr fontId="3"/>
  </si>
  <si>
    <t>3A</t>
  </si>
  <si>
    <t>急性期機能</t>
  </si>
  <si>
    <t>外科</t>
  </si>
  <si>
    <t>消化器内科（胃腸内科）</t>
  </si>
  <si>
    <t>泌尿器科</t>
  </si>
  <si>
    <t>3B</t>
  </si>
  <si>
    <t>内科</t>
  </si>
  <si>
    <t>4A</t>
  </si>
  <si>
    <t>回復期機能</t>
  </si>
  <si>
    <t>循環器内科</t>
  </si>
  <si>
    <t>腎臓内科</t>
  </si>
  <si>
    <t>看護必要度Ⅱ</t>
    <phoneticPr fontId="3"/>
  </si>
  <si>
    <t>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</si>
</sst>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1048</v>
      </c>
      <c r="M9" s="282" t="s">
        <v>1053</v>
      </c>
      <c r="N9" s="282" t="s">
        <v>1055</v>
      </c>
      <c r="O9" s="282" t="s">
        <v>1060</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t="s">
        <v>1039</v>
      </c>
      <c r="M11" s="25" t="s">
        <v>1039</v>
      </c>
      <c r="N11" s="25"/>
      <c r="O11" s="25" t="s">
        <v>1039</v>
      </c>
    </row>
    <row r="12" spans="1:22" s="21" customFormat="1" ht="34.5" customHeight="1">
      <c r="A12" s="244" t="s">
        <v>606</v>
      </c>
      <c r="B12" s="24"/>
      <c r="C12" s="19"/>
      <c r="D12" s="19"/>
      <c r="E12" s="19"/>
      <c r="F12" s="19"/>
      <c r="G12" s="19"/>
      <c r="H12" s="20"/>
      <c r="I12" s="419" t="s">
        <v>4</v>
      </c>
      <c r="J12" s="419"/>
      <c r="K12" s="419"/>
      <c r="L12" s="29"/>
      <c r="M12" s="29"/>
      <c r="N12" s="29" t="s">
        <v>1039</v>
      </c>
      <c r="O12" s="29"/>
    </row>
    <row r="13" spans="1:22" s="21" customFormat="1" ht="34.5" customHeight="1">
      <c r="A13" s="244" t="s">
        <v>606</v>
      </c>
      <c r="B13" s="17"/>
      <c r="C13" s="19"/>
      <c r="D13" s="19"/>
      <c r="E13" s="19"/>
      <c r="F13" s="19"/>
      <c r="G13" s="19"/>
      <c r="H13" s="20"/>
      <c r="I13" s="419" t="s">
        <v>5</v>
      </c>
      <c r="J13" s="419"/>
      <c r="K13" s="419"/>
      <c r="L13" s="28"/>
      <c r="M13" s="28"/>
      <c r="N13" s="28"/>
      <c r="O13" s="28"/>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1048</v>
      </c>
      <c r="M22" s="282" t="s">
        <v>1053</v>
      </c>
      <c r="N22" s="282" t="s">
        <v>1055</v>
      </c>
      <c r="O22" s="282" t="s">
        <v>1060</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t="s">
        <v>1039</v>
      </c>
      <c r="M24" s="25" t="s">
        <v>1039</v>
      </c>
      <c r="N24" s="25"/>
      <c r="O24" s="25" t="s">
        <v>1039</v>
      </c>
    </row>
    <row r="25" spans="1:22" s="21" customFormat="1" ht="34.5" customHeight="1">
      <c r="A25" s="244" t="s">
        <v>607</v>
      </c>
      <c r="B25" s="24"/>
      <c r="C25" s="19"/>
      <c r="D25" s="19"/>
      <c r="E25" s="19"/>
      <c r="F25" s="19"/>
      <c r="G25" s="19"/>
      <c r="H25" s="20"/>
      <c r="I25" s="300" t="s">
        <v>4</v>
      </c>
      <c r="J25" s="301"/>
      <c r="K25" s="302"/>
      <c r="L25" s="29"/>
      <c r="M25" s="29"/>
      <c r="N25" s="29" t="s">
        <v>1039</v>
      </c>
      <c r="O25" s="29"/>
    </row>
    <row r="26" spans="1:22" s="21" customFormat="1" ht="34.5" customHeight="1">
      <c r="A26" s="244" t="s">
        <v>607</v>
      </c>
      <c r="B26" s="17"/>
      <c r="C26" s="19"/>
      <c r="D26" s="19"/>
      <c r="E26" s="19"/>
      <c r="F26" s="19"/>
      <c r="G26" s="19"/>
      <c r="H26" s="20"/>
      <c r="I26" s="300" t="s">
        <v>5</v>
      </c>
      <c r="J26" s="301"/>
      <c r="K26" s="302"/>
      <c r="L26" s="28"/>
      <c r="M26" s="28"/>
      <c r="N26" s="28"/>
      <c r="O26" s="28"/>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1048</v>
      </c>
      <c r="M35" s="282" t="s">
        <v>1053</v>
      </c>
      <c r="N35" s="282" t="s">
        <v>1055</v>
      </c>
      <c r="O35" s="282" t="s">
        <v>1060</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1048</v>
      </c>
      <c r="M44" s="282" t="s">
        <v>1053</v>
      </c>
      <c r="N44" s="282" t="s">
        <v>1055</v>
      </c>
      <c r="O44" s="282" t="s">
        <v>1060</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1053</v>
      </c>
      <c r="N89" s="262" t="s">
        <v>1055</v>
      </c>
      <c r="O89" s="262" t="s">
        <v>1060</v>
      </c>
    </row>
    <row r="90" spans="1:22" s="21" customFormat="1">
      <c r="A90" s="243"/>
      <c r="B90" s="1"/>
      <c r="C90" s="3"/>
      <c r="D90" s="3"/>
      <c r="E90" s="3"/>
      <c r="F90" s="3"/>
      <c r="G90" s="3"/>
      <c r="H90" s="287"/>
      <c r="I90" s="67" t="s">
        <v>36</v>
      </c>
      <c r="J90" s="68"/>
      <c r="K90" s="69"/>
      <c r="L90" s="262" t="s">
        <v>1049</v>
      </c>
      <c r="M90" s="262" t="s">
        <v>1049</v>
      </c>
      <c r="N90" s="262" t="s">
        <v>1056</v>
      </c>
      <c r="O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1060</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1056</v>
      </c>
      <c r="O98" s="70" t="s">
        <v>1049</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198</v>
      </c>
      <c r="K99" s="237" t="str">
        <f>IF(OR(COUNTIF(L99:O99,"未確認")&gt;0,COUNTIF(L99:O99,"~*")&gt;0),"※","")</f>
        <v/>
      </c>
      <c r="L99" s="258">
        <v>50</v>
      </c>
      <c r="M99" s="258">
        <v>50</v>
      </c>
      <c r="N99" s="258">
        <v>50</v>
      </c>
      <c r="O99" s="258">
        <v>48</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198</v>
      </c>
      <c r="K101" s="237" t="str">
        <f>IF(OR(COUNTIF(L101:O101,"未確認")&gt;0,COUNTIF(L101:O101,"~*")&gt;0),"※","")</f>
        <v/>
      </c>
      <c r="L101" s="258">
        <v>50</v>
      </c>
      <c r="M101" s="258">
        <v>50</v>
      </c>
      <c r="N101" s="258">
        <v>50</v>
      </c>
      <c r="O101" s="258">
        <v>48</v>
      </c>
    </row>
    <row r="102" spans="1:22" s="83" customFormat="1" ht="34.5" customHeight="1">
      <c r="A102" s="244" t="s">
        <v>610</v>
      </c>
      <c r="B102" s="84"/>
      <c r="C102" s="374"/>
      <c r="D102" s="376"/>
      <c r="E102" s="314" t="s">
        <v>612</v>
      </c>
      <c r="F102" s="315"/>
      <c r="G102" s="315"/>
      <c r="H102" s="316"/>
      <c r="I102" s="417"/>
      <c r="J102" s="256">
        <f t="shared" si="0"/>
        <v>198</v>
      </c>
      <c r="K102" s="237" t="str">
        <f t="shared" ref="K102:K111" si="1">IF(OR(COUNTIF(L101:O101,"未確認")&gt;0,COUNTIF(L101:O101,"~*")&gt;0),"※","")</f>
        <v/>
      </c>
      <c r="L102" s="258">
        <v>50</v>
      </c>
      <c r="M102" s="258">
        <v>50</v>
      </c>
      <c r="N102" s="258">
        <v>50</v>
      </c>
      <c r="O102" s="258">
        <v>48</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1056</v>
      </c>
      <c r="O119" s="70" t="s">
        <v>1049</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1050</v>
      </c>
      <c r="N121" s="98" t="s">
        <v>1054</v>
      </c>
      <c r="O121" s="98" t="s">
        <v>1054</v>
      </c>
    </row>
    <row r="122" spans="1:22" s="83" customFormat="1" ht="40.5" customHeight="1">
      <c r="A122" s="244" t="s">
        <v>619</v>
      </c>
      <c r="B122" s="1"/>
      <c r="C122" s="295"/>
      <c r="D122" s="297"/>
      <c r="E122" s="393"/>
      <c r="F122" s="415"/>
      <c r="G122" s="415"/>
      <c r="H122" s="394"/>
      <c r="I122" s="351"/>
      <c r="J122" s="101"/>
      <c r="K122" s="102"/>
      <c r="L122" s="98" t="s">
        <v>534</v>
      </c>
      <c r="M122" s="98" t="s">
        <v>1051</v>
      </c>
      <c r="N122" s="98" t="s">
        <v>1042</v>
      </c>
      <c r="O122" s="98" t="s">
        <v>1057</v>
      </c>
    </row>
    <row r="123" spans="1:22" s="83" customFormat="1" ht="40.5" customHeight="1">
      <c r="A123" s="244" t="s">
        <v>620</v>
      </c>
      <c r="B123" s="1"/>
      <c r="C123" s="289"/>
      <c r="D123" s="290"/>
      <c r="E123" s="374"/>
      <c r="F123" s="375"/>
      <c r="G123" s="375"/>
      <c r="H123" s="376"/>
      <c r="I123" s="338"/>
      <c r="J123" s="105"/>
      <c r="K123" s="106"/>
      <c r="L123" s="98" t="s">
        <v>1043</v>
      </c>
      <c r="M123" s="98" t="s">
        <v>1052</v>
      </c>
      <c r="N123" s="98" t="s">
        <v>1050</v>
      </c>
      <c r="O123" s="98" t="s">
        <v>1058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1056</v>
      </c>
      <c r="O130" s="70" t="s">
        <v>1049</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111</v>
      </c>
      <c r="O131" s="98" t="s">
        <v>1044</v>
      </c>
    </row>
    <row r="132" spans="1:22" s="83" customFormat="1" ht="34.5" customHeight="1">
      <c r="A132" s="244" t="s">
        <v>621</v>
      </c>
      <c r="B132" s="84"/>
      <c r="C132" s="295"/>
      <c r="D132" s="297"/>
      <c r="E132" s="317" t="s">
        <v>58</v>
      </c>
      <c r="F132" s="318"/>
      <c r="G132" s="318"/>
      <c r="H132" s="319"/>
      <c r="I132" s="386"/>
      <c r="J132" s="101"/>
      <c r="K132" s="102"/>
      <c r="L132" s="82">
        <v>50</v>
      </c>
      <c r="M132" s="82">
        <v>50</v>
      </c>
      <c r="N132" s="82">
        <v>50</v>
      </c>
      <c r="O132" s="82">
        <v>48</v>
      </c>
    </row>
    <row r="133" spans="1:22" s="83" customFormat="1" ht="67.5" customHeight="1">
      <c r="A133" s="244" t="s">
        <v>622</v>
      </c>
      <c r="B133" s="84"/>
      <c r="C133" s="331" t="s">
        <v>59</v>
      </c>
      <c r="D133" s="332"/>
      <c r="E133" s="332"/>
      <c r="F133" s="332"/>
      <c r="G133" s="332"/>
      <c r="H133" s="333"/>
      <c r="I133" s="386"/>
      <c r="J133" s="101"/>
      <c r="K133" s="102"/>
      <c r="L133" s="259" t="s">
        <v>105</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10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1056</v>
      </c>
      <c r="O144" s="70" t="s">
        <v>1049</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360</v>
      </c>
      <c r="K145" s="264" t="str">
        <f t="shared" ref="K145:K176" si="3">IF(OR(COUNTIF(L145:O145,"未確認")&gt;0,COUNTIF(L145:O145,"~*")&gt;0),"※","")</f>
        <v/>
      </c>
      <c r="L145" s="117">
        <v>83</v>
      </c>
      <c r="M145" s="117">
        <v>131</v>
      </c>
      <c r="N145" s="117">
        <v>0</v>
      </c>
      <c r="O145" s="117">
        <v>146</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t="s">
        <v>541</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24</v>
      </c>
      <c r="K192" s="264" t="str">
        <f t="shared" si="5"/>
        <v/>
      </c>
      <c r="L192" s="117">
        <v>24</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93</v>
      </c>
      <c r="K201" s="264" t="str">
        <f t="shared" si="5"/>
        <v/>
      </c>
      <c r="L201" s="117">
        <v>0</v>
      </c>
      <c r="M201" s="117">
        <v>0</v>
      </c>
      <c r="N201" s="117">
        <v>93</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1056</v>
      </c>
      <c r="O227" s="70" t="s">
        <v>1049</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1056</v>
      </c>
      <c r="O235" s="70" t="s">
        <v>1049</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1046</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1046</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1056</v>
      </c>
      <c r="O245" s="70" t="s">
        <v>1049</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1046</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1060</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1056</v>
      </c>
      <c r="O254" s="137" t="s">
        <v>1049</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1056</v>
      </c>
      <c r="O264" s="70" t="s">
        <v>1049</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29</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8.4</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106</v>
      </c>
      <c r="K269" s="81" t="str">
        <f t="shared" si="8"/>
        <v/>
      </c>
      <c r="L269" s="147">
        <v>29</v>
      </c>
      <c r="M269" s="147">
        <v>25</v>
      </c>
      <c r="N269" s="147">
        <v>20</v>
      </c>
      <c r="O269" s="147">
        <v>32</v>
      </c>
    </row>
    <row r="270" spans="1:22" s="83" customFormat="1" ht="34.5" customHeight="1">
      <c r="A270" s="249" t="s">
        <v>725</v>
      </c>
      <c r="B270" s="120"/>
      <c r="C270" s="368"/>
      <c r="D270" s="368"/>
      <c r="E270" s="368"/>
      <c r="F270" s="368"/>
      <c r="G270" s="368" t="s">
        <v>148</v>
      </c>
      <c r="H270" s="368"/>
      <c r="I270" s="401"/>
      <c r="J270" s="266">
        <f t="shared" si="9"/>
        <v>4</v>
      </c>
      <c r="K270" s="81" t="str">
        <f t="shared" si="8"/>
        <v/>
      </c>
      <c r="L270" s="148">
        <v>0.3</v>
      </c>
      <c r="M270" s="148">
        <v>3</v>
      </c>
      <c r="N270" s="148">
        <v>0</v>
      </c>
      <c r="O270" s="148">
        <v>0.7</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0</v>
      </c>
      <c r="M271" s="147">
        <v>2</v>
      </c>
      <c r="N271" s="147">
        <v>2</v>
      </c>
      <c r="O271" s="147">
        <v>1</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row>
    <row r="273" spans="1:15" s="83" customFormat="1" ht="34.5" customHeight="1">
      <c r="A273" s="249" t="s">
        <v>727</v>
      </c>
      <c r="B273" s="120"/>
      <c r="C273" s="368" t="s">
        <v>152</v>
      </c>
      <c r="D273" s="369"/>
      <c r="E273" s="369"/>
      <c r="F273" s="369"/>
      <c r="G273" s="368" t="s">
        <v>146</v>
      </c>
      <c r="H273" s="368"/>
      <c r="I273" s="401"/>
      <c r="J273" s="266">
        <f t="shared" si="9"/>
        <v>22</v>
      </c>
      <c r="K273" s="81" t="str">
        <f t="shared" si="8"/>
        <v/>
      </c>
      <c r="L273" s="147">
        <v>4</v>
      </c>
      <c r="M273" s="147">
        <v>3</v>
      </c>
      <c r="N273" s="147">
        <v>11</v>
      </c>
      <c r="O273" s="147">
        <v>4</v>
      </c>
    </row>
    <row r="274" spans="1:15"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c r="O274" s="148">
        <v>0</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11</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9</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6</v>
      </c>
      <c r="M297" s="147">
        <v>11</v>
      </c>
      <c r="N297" s="147">
        <v>10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2.5</v>
      </c>
      <c r="N298" s="148">
        <v>1</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2</v>
      </c>
      <c r="M299" s="147">
        <v>1</v>
      </c>
      <c r="N299" s="147">
        <v>1</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1.2</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2.6</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1.6</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1056</v>
      </c>
      <c r="O323" s="137" t="s">
        <v>1049</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1</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4</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4</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2</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1056</v>
      </c>
      <c r="O343" s="137" t="s">
        <v>1049</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1056</v>
      </c>
      <c r="O368" s="137" t="s">
        <v>1049</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1056</v>
      </c>
      <c r="O391" s="70" t="s">
        <v>1049</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4341</v>
      </c>
      <c r="K392" s="81" t="str">
        <f t="shared" ref="K392:K397" si="12">IF(OR(COUNTIF(L392:O392,"未確認")&gt;0,COUNTIF(L392:O392,"~*")&gt;0),"※","")</f>
        <v/>
      </c>
      <c r="L392" s="147">
        <v>1006</v>
      </c>
      <c r="M392" s="147">
        <v>1376</v>
      </c>
      <c r="N392" s="147">
        <v>688</v>
      </c>
      <c r="O392" s="147">
        <v>1271</v>
      </c>
    </row>
    <row r="393" spans="1:22" s="83" customFormat="1" ht="34.5" customHeight="1">
      <c r="A393" s="249" t="s">
        <v>773</v>
      </c>
      <c r="B393" s="84"/>
      <c r="C393" s="367"/>
      <c r="D393" s="377"/>
      <c r="E393" s="317" t="s">
        <v>224</v>
      </c>
      <c r="F393" s="318"/>
      <c r="G393" s="318"/>
      <c r="H393" s="319"/>
      <c r="I393" s="340"/>
      <c r="J393" s="140">
        <f t="shared" si="11"/>
        <v>1695</v>
      </c>
      <c r="K393" s="81" t="str">
        <f t="shared" si="12"/>
        <v/>
      </c>
      <c r="L393" s="147">
        <v>131</v>
      </c>
      <c r="M393" s="147">
        <v>661</v>
      </c>
      <c r="N393" s="147">
        <v>424</v>
      </c>
      <c r="O393" s="147">
        <v>479</v>
      </c>
    </row>
    <row r="394" spans="1:22" s="83" customFormat="1" ht="34.5" customHeight="1">
      <c r="A394" s="250" t="s">
        <v>774</v>
      </c>
      <c r="B394" s="84"/>
      <c r="C394" s="367"/>
      <c r="D394" s="378"/>
      <c r="E394" s="317" t="s">
        <v>225</v>
      </c>
      <c r="F394" s="318"/>
      <c r="G394" s="318"/>
      <c r="H394" s="319"/>
      <c r="I394" s="340"/>
      <c r="J394" s="140">
        <f t="shared" si="11"/>
        <v>912</v>
      </c>
      <c r="K394" s="81" t="str">
        <f t="shared" si="12"/>
        <v/>
      </c>
      <c r="L394" s="147">
        <v>466</v>
      </c>
      <c r="M394" s="147">
        <v>325</v>
      </c>
      <c r="N394" s="147">
        <v>85</v>
      </c>
      <c r="O394" s="147">
        <v>36</v>
      </c>
    </row>
    <row r="395" spans="1:22" s="83" customFormat="1" ht="34.5" customHeight="1">
      <c r="A395" s="250" t="s">
        <v>775</v>
      </c>
      <c r="B395" s="84"/>
      <c r="C395" s="367"/>
      <c r="D395" s="379"/>
      <c r="E395" s="317" t="s">
        <v>226</v>
      </c>
      <c r="F395" s="318"/>
      <c r="G395" s="318"/>
      <c r="H395" s="319"/>
      <c r="I395" s="340"/>
      <c r="J395" s="140">
        <f t="shared" si="11"/>
        <v>1734</v>
      </c>
      <c r="K395" s="81" t="str">
        <f t="shared" si="12"/>
        <v/>
      </c>
      <c r="L395" s="147">
        <v>409</v>
      </c>
      <c r="M395" s="147">
        <v>390</v>
      </c>
      <c r="N395" s="147">
        <v>179</v>
      </c>
      <c r="O395" s="147">
        <v>756</v>
      </c>
    </row>
    <row r="396" spans="1:22" s="83" customFormat="1" ht="34.5" customHeight="1">
      <c r="A396" s="250" t="s">
        <v>776</v>
      </c>
      <c r="B396" s="1"/>
      <c r="C396" s="367"/>
      <c r="D396" s="317" t="s">
        <v>227</v>
      </c>
      <c r="E396" s="318"/>
      <c r="F396" s="318"/>
      <c r="G396" s="318"/>
      <c r="H396" s="319"/>
      <c r="I396" s="340"/>
      <c r="J396" s="140">
        <f t="shared" si="11"/>
        <v>53861</v>
      </c>
      <c r="K396" s="81" t="str">
        <f t="shared" si="12"/>
        <v/>
      </c>
      <c r="L396" s="147">
        <v>12390</v>
      </c>
      <c r="M396" s="147">
        <v>13853</v>
      </c>
      <c r="N396" s="147">
        <v>13778</v>
      </c>
      <c r="O396" s="147">
        <v>13840</v>
      </c>
    </row>
    <row r="397" spans="1:22" s="83" customFormat="1" ht="34.5" customHeight="1">
      <c r="A397" s="250" t="s">
        <v>777</v>
      </c>
      <c r="B397" s="119"/>
      <c r="C397" s="367"/>
      <c r="D397" s="317" t="s">
        <v>228</v>
      </c>
      <c r="E397" s="318"/>
      <c r="F397" s="318"/>
      <c r="G397" s="318"/>
      <c r="H397" s="319"/>
      <c r="I397" s="341"/>
      <c r="J397" s="140">
        <f t="shared" si="11"/>
        <v>4374</v>
      </c>
      <c r="K397" s="81" t="str">
        <f t="shared" si="12"/>
        <v/>
      </c>
      <c r="L397" s="147">
        <v>1021</v>
      </c>
      <c r="M397" s="147">
        <v>1389</v>
      </c>
      <c r="N397" s="147">
        <v>696</v>
      </c>
      <c r="O397" s="147">
        <v>1268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1056</v>
      </c>
      <c r="O404" s="70" t="s">
        <v>1049</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4342</v>
      </c>
      <c r="K405" s="81" t="str">
        <f t="shared" ref="K405:K422" si="14">IF(OR(COUNTIF(L405:O405,"未確認")&gt;0,COUNTIF(L405:O405,"~*")&gt;0),"※","")</f>
        <v/>
      </c>
      <c r="L405" s="147">
        <v>1006</v>
      </c>
      <c r="M405" s="147">
        <v>1376</v>
      </c>
      <c r="N405" s="147">
        <v>689</v>
      </c>
      <c r="O405" s="147">
        <v>1271</v>
      </c>
    </row>
    <row r="406" spans="1:22" s="83" customFormat="1" ht="34.5" customHeight="1">
      <c r="A406" s="251" t="s">
        <v>779</v>
      </c>
      <c r="B406" s="119"/>
      <c r="C406" s="366"/>
      <c r="D406" s="372" t="s">
        <v>233</v>
      </c>
      <c r="E406" s="374" t="s">
        <v>234</v>
      </c>
      <c r="F406" s="375"/>
      <c r="G406" s="375"/>
      <c r="H406" s="376"/>
      <c r="I406" s="358"/>
      <c r="J406" s="140">
        <f t="shared" si="13"/>
        <v>628</v>
      </c>
      <c r="K406" s="81" t="str">
        <f t="shared" si="14"/>
        <v/>
      </c>
      <c r="L406" s="147">
        <v>2</v>
      </c>
      <c r="M406" s="147">
        <v>1</v>
      </c>
      <c r="N406" s="147">
        <v>622</v>
      </c>
      <c r="O406" s="147">
        <v>3</v>
      </c>
    </row>
    <row r="407" spans="1:22" s="83" customFormat="1" ht="34.5" customHeight="1">
      <c r="A407" s="251" t="s">
        <v>780</v>
      </c>
      <c r="B407" s="119"/>
      <c r="C407" s="366"/>
      <c r="D407" s="366"/>
      <c r="E407" s="317" t="s">
        <v>235</v>
      </c>
      <c r="F407" s="318"/>
      <c r="G407" s="318"/>
      <c r="H407" s="319"/>
      <c r="I407" s="358"/>
      <c r="J407" s="140">
        <f t="shared" si="13"/>
        <v>3520</v>
      </c>
      <c r="K407" s="81" t="str">
        <f t="shared" si="14"/>
        <v/>
      </c>
      <c r="L407" s="147">
        <v>950</v>
      </c>
      <c r="M407" s="147">
        <v>1307</v>
      </c>
      <c r="N407" s="147">
        <v>62</v>
      </c>
      <c r="O407" s="147">
        <v>1201</v>
      </c>
    </row>
    <row r="408" spans="1:22" s="83" customFormat="1" ht="34.5" customHeight="1">
      <c r="A408" s="251" t="s">
        <v>781</v>
      </c>
      <c r="B408" s="119"/>
      <c r="C408" s="366"/>
      <c r="D408" s="366"/>
      <c r="E408" s="317" t="s">
        <v>236</v>
      </c>
      <c r="F408" s="318"/>
      <c r="G408" s="318"/>
      <c r="H408" s="319"/>
      <c r="I408" s="358"/>
      <c r="J408" s="140">
        <f t="shared" si="13"/>
        <v>94</v>
      </c>
      <c r="K408" s="81" t="str">
        <f t="shared" si="14"/>
        <v/>
      </c>
      <c r="L408" s="147">
        <v>29</v>
      </c>
      <c r="M408" s="147">
        <v>37</v>
      </c>
      <c r="N408" s="147">
        <v>3</v>
      </c>
      <c r="O408" s="147">
        <v>25</v>
      </c>
    </row>
    <row r="409" spans="1:22" s="83" customFormat="1" ht="34.5" customHeight="1">
      <c r="A409" s="251" t="s">
        <v>782</v>
      </c>
      <c r="B409" s="119"/>
      <c r="C409" s="366"/>
      <c r="D409" s="366"/>
      <c r="E409" s="314" t="s">
        <v>989</v>
      </c>
      <c r="F409" s="315"/>
      <c r="G409" s="315"/>
      <c r="H409" s="316"/>
      <c r="I409" s="358"/>
      <c r="J409" s="140">
        <f t="shared" si="13"/>
        <v>88</v>
      </c>
      <c r="K409" s="81" t="str">
        <f t="shared" si="14"/>
        <v/>
      </c>
      <c r="L409" s="147">
        <v>22</v>
      </c>
      <c r="M409" s="147">
        <v>25</v>
      </c>
      <c r="N409" s="147">
        <v>0</v>
      </c>
      <c r="O409" s="147">
        <v>41</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12</v>
      </c>
      <c r="K412" s="81" t="str">
        <f t="shared" si="14"/>
        <v/>
      </c>
      <c r="L412" s="147">
        <v>3</v>
      </c>
      <c r="M412" s="147">
        <v>6</v>
      </c>
      <c r="N412" s="147">
        <v>2</v>
      </c>
      <c r="O412" s="147">
        <v>1</v>
      </c>
    </row>
    <row r="413" spans="1:22" s="83" customFormat="1" ht="34.5" customHeight="1">
      <c r="A413" s="251" t="s">
        <v>786</v>
      </c>
      <c r="B413" s="119"/>
      <c r="C413" s="366"/>
      <c r="D413" s="317" t="s">
        <v>251</v>
      </c>
      <c r="E413" s="318"/>
      <c r="F413" s="318"/>
      <c r="G413" s="318"/>
      <c r="H413" s="319"/>
      <c r="I413" s="358"/>
      <c r="J413" s="140">
        <f t="shared" si="13"/>
        <v>4374</v>
      </c>
      <c r="K413" s="81" t="str">
        <f t="shared" si="14"/>
        <v/>
      </c>
      <c r="L413" s="147">
        <v>1021</v>
      </c>
      <c r="M413" s="147">
        <v>1389</v>
      </c>
      <c r="N413" s="147">
        <v>696</v>
      </c>
      <c r="O413" s="147">
        <v>1268</v>
      </c>
    </row>
    <row r="414" spans="1:22" s="83" customFormat="1" ht="34.5" customHeight="1">
      <c r="A414" s="251" t="s">
        <v>787</v>
      </c>
      <c r="B414" s="119"/>
      <c r="C414" s="366"/>
      <c r="D414" s="372" t="s">
        <v>240</v>
      </c>
      <c r="E414" s="374" t="s">
        <v>241</v>
      </c>
      <c r="F414" s="375"/>
      <c r="G414" s="375"/>
      <c r="H414" s="376"/>
      <c r="I414" s="358"/>
      <c r="J414" s="140">
        <f t="shared" si="13"/>
        <v>614</v>
      </c>
      <c r="K414" s="81" t="str">
        <f t="shared" si="14"/>
        <v/>
      </c>
      <c r="L414" s="147">
        <v>146</v>
      </c>
      <c r="M414" s="147">
        <v>177</v>
      </c>
      <c r="N414" s="147">
        <v>6</v>
      </c>
      <c r="O414" s="147">
        <v>285</v>
      </c>
    </row>
    <row r="415" spans="1:22" s="83" customFormat="1" ht="34.5" customHeight="1">
      <c r="A415" s="251" t="s">
        <v>788</v>
      </c>
      <c r="B415" s="119"/>
      <c r="C415" s="366"/>
      <c r="D415" s="366"/>
      <c r="E415" s="317" t="s">
        <v>242</v>
      </c>
      <c r="F415" s="318"/>
      <c r="G415" s="318"/>
      <c r="H415" s="319"/>
      <c r="I415" s="358"/>
      <c r="J415" s="140">
        <f t="shared" si="13"/>
        <v>3236</v>
      </c>
      <c r="K415" s="81" t="str">
        <f t="shared" si="14"/>
        <v/>
      </c>
      <c r="L415" s="147">
        <v>729</v>
      </c>
      <c r="M415" s="147">
        <v>1117</v>
      </c>
      <c r="N415" s="147">
        <v>534</v>
      </c>
      <c r="O415" s="147">
        <v>856</v>
      </c>
    </row>
    <row r="416" spans="1:22" s="83" customFormat="1" ht="34.5" customHeight="1">
      <c r="A416" s="251" t="s">
        <v>789</v>
      </c>
      <c r="B416" s="119"/>
      <c r="C416" s="366"/>
      <c r="D416" s="366"/>
      <c r="E416" s="317" t="s">
        <v>243</v>
      </c>
      <c r="F416" s="318"/>
      <c r="G416" s="318"/>
      <c r="H416" s="319"/>
      <c r="I416" s="358"/>
      <c r="J416" s="140">
        <f t="shared" si="13"/>
        <v>201</v>
      </c>
      <c r="K416" s="81" t="str">
        <f t="shared" si="14"/>
        <v/>
      </c>
      <c r="L416" s="147">
        <v>103</v>
      </c>
      <c r="M416" s="147">
        <v>19</v>
      </c>
      <c r="N416" s="147">
        <v>48</v>
      </c>
      <c r="O416" s="147">
        <v>31</v>
      </c>
    </row>
    <row r="417" spans="1:22" s="83" customFormat="1" ht="34.5" customHeight="1">
      <c r="A417" s="251" t="s">
        <v>790</v>
      </c>
      <c r="B417" s="119"/>
      <c r="C417" s="366"/>
      <c r="D417" s="366"/>
      <c r="E417" s="317" t="s">
        <v>244</v>
      </c>
      <c r="F417" s="318"/>
      <c r="G417" s="318"/>
      <c r="H417" s="319"/>
      <c r="I417" s="358"/>
      <c r="J417" s="140">
        <f t="shared" si="13"/>
        <v>13</v>
      </c>
      <c r="K417" s="81" t="str">
        <f t="shared" si="14"/>
        <v/>
      </c>
      <c r="L417" s="147">
        <v>4</v>
      </c>
      <c r="M417" s="147">
        <v>1</v>
      </c>
      <c r="N417" s="147">
        <v>6</v>
      </c>
      <c r="O417" s="147">
        <v>2</v>
      </c>
    </row>
    <row r="418" spans="1:22" s="83" customFormat="1" ht="34.5" customHeight="1">
      <c r="A418" s="251" t="s">
        <v>791</v>
      </c>
      <c r="B418" s="119"/>
      <c r="C418" s="366"/>
      <c r="D418" s="366"/>
      <c r="E418" s="317" t="s">
        <v>245</v>
      </c>
      <c r="F418" s="318"/>
      <c r="G418" s="318"/>
      <c r="H418" s="319"/>
      <c r="I418" s="358"/>
      <c r="J418" s="140">
        <f t="shared" si="13"/>
        <v>57</v>
      </c>
      <c r="K418" s="81" t="str">
        <f t="shared" si="14"/>
        <v/>
      </c>
      <c r="L418" s="147">
        <v>6</v>
      </c>
      <c r="M418" s="147">
        <v>3</v>
      </c>
      <c r="N418" s="147">
        <v>42</v>
      </c>
      <c r="O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35</v>
      </c>
      <c r="K420" s="81" t="str">
        <f t="shared" si="14"/>
        <v/>
      </c>
      <c r="L420" s="147">
        <v>15</v>
      </c>
      <c r="M420" s="147">
        <v>6</v>
      </c>
      <c r="N420" s="147">
        <v>2</v>
      </c>
      <c r="O420" s="147">
        <v>12</v>
      </c>
    </row>
    <row r="421" spans="1:22" s="83" customFormat="1" ht="34.5" customHeight="1">
      <c r="A421" s="251" t="s">
        <v>794</v>
      </c>
      <c r="B421" s="119"/>
      <c r="C421" s="366"/>
      <c r="D421" s="366"/>
      <c r="E421" s="317" t="s">
        <v>247</v>
      </c>
      <c r="F421" s="318"/>
      <c r="G421" s="318"/>
      <c r="H421" s="319"/>
      <c r="I421" s="358"/>
      <c r="J421" s="140">
        <f t="shared" si="13"/>
        <v>218</v>
      </c>
      <c r="K421" s="81" t="str">
        <f t="shared" si="14"/>
        <v/>
      </c>
      <c r="L421" s="147">
        <v>18</v>
      </c>
      <c r="M421" s="147">
        <v>66</v>
      </c>
      <c r="N421" s="147">
        <v>58</v>
      </c>
      <c r="O421" s="147">
        <v>76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1056</v>
      </c>
      <c r="O429" s="70" t="s">
        <v>1049</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3760</v>
      </c>
      <c r="K430" s="193" t="str">
        <f>IF(OR(COUNTIF(L430:O430,"未確認")&gt;0,COUNTIF(L430:O430,"~*")&gt;0),"※","")</f>
        <v/>
      </c>
      <c r="L430" s="147">
        <v>875</v>
      </c>
      <c r="M430" s="147">
        <v>1212</v>
      </c>
      <c r="N430" s="147">
        <v>690</v>
      </c>
      <c r="O430" s="147">
        <v>983</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1</v>
      </c>
      <c r="K431" s="193" t="str">
        <f>IF(OR(COUNTIF(L431:O431,"未確認")&gt;0,COUNTIF(L431:O431,"~*")&gt;0),"※","")</f>
        <v/>
      </c>
      <c r="L431" s="147">
        <v>0</v>
      </c>
      <c r="M431" s="147">
        <v>0</v>
      </c>
      <c r="N431" s="147">
        <v>0</v>
      </c>
      <c r="O431" s="147">
        <v>1</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29</v>
      </c>
      <c r="K432" s="193" t="str">
        <f>IF(OR(COUNTIF(L432:O432,"未確認")&gt;0,COUNTIF(L432:O432,"~*")&gt;0),"※","")</f>
        <v/>
      </c>
      <c r="L432" s="147">
        <v>7</v>
      </c>
      <c r="M432" s="147">
        <v>6</v>
      </c>
      <c r="N432" s="147">
        <v>7</v>
      </c>
      <c r="O432" s="147">
        <v>9</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3721</v>
      </c>
      <c r="K433" s="193" t="str">
        <f>IF(OR(COUNTIF(L433:O433,"未確認")&gt;0,COUNTIF(L433:O433,"~*")&gt;0),"※","")</f>
        <v/>
      </c>
      <c r="L433" s="147">
        <v>867</v>
      </c>
      <c r="M433" s="147">
        <v>1199</v>
      </c>
      <c r="N433" s="147">
        <v>683</v>
      </c>
      <c r="O433" s="147">
        <v>972</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9</v>
      </c>
      <c r="K434" s="193" t="str">
        <f>IF(OR(COUNTIF(L434:O434,"未確認")&gt;0,COUNTIF(L434:O434,"~*")&gt;0),"※","")</f>
        <v/>
      </c>
      <c r="L434" s="147">
        <v>1</v>
      </c>
      <c r="M434" s="147">
        <v>7</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1056</v>
      </c>
      <c r="O442" s="70" t="s">
        <v>1049</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1056</v>
      </c>
      <c r="O467" s="70" t="s">
        <v>1049</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IF(SUM(L468:O468)=0,IF(COUNTIF(L468:O468,"未確認")&gt;0,"未確認",IF(COUNTIF(L468:O468,"*")&gt;0,"*",SUM(L468:O468))),SUM(L468:O468))</f>
        <v>105</v>
      </c>
      <c r="K468" s="201" t="str">
        <f t="shared" ref="K468:K475" si="16">IF(OR(COUNTIF(L468:O468,"未確認")&gt;0,COUNTIF(L468:O468,"*")&gt;0),"※","")</f>
        <v/>
      </c>
      <c r="L468" s="117">
        <v>25</v>
      </c>
      <c r="M468" s="117">
        <v>48</v>
      </c>
      <c r="N468" s="117">
        <v>0</v>
      </c>
      <c r="O468" s="117">
        <v>32</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20</v>
      </c>
      <c r="K470" s="201" t="str">
        <f t="shared" si="16"/>
        <v/>
      </c>
      <c r="L470" s="117">
        <v>20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30</v>
      </c>
      <c r="K476" s="201" t="str">
        <f>IF(OR(COUNTIF(L476:O476,"未確認")&gt;0,COUNTIF(L476:O476,"~")&gt;0),"※","")</f>
        <v/>
      </c>
      <c r="L476" s="117">
        <v>0</v>
      </c>
      <c r="M476" s="117" t="s">
        <v>541</v>
      </c>
      <c r="N476" s="117">
        <v>0</v>
      </c>
      <c r="O476" s="117">
        <v>30</v>
      </c>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35</v>
      </c>
      <c r="K477" s="201" t="str">
        <f t="shared" ref="K477:K496" si="18">IF(OR(COUNTIF(L477:O477,"未確認")&gt;0,COUNTIF(L477:O477,"*")&gt;0),"※","")</f>
        <v>※</v>
      </c>
      <c r="L477" s="117">
        <v>0</v>
      </c>
      <c r="M477" s="117">
        <v>35</v>
      </c>
      <c r="N477" s="117">
        <v>0</v>
      </c>
      <c r="O477" s="117" t="s">
        <v>541</v>
      </c>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22</v>
      </c>
      <c r="K481" s="201" t="str">
        <f t="shared" si="18"/>
        <v>※</v>
      </c>
      <c r="L481" s="117">
        <v>22</v>
      </c>
      <c r="M481" s="117" t="s">
        <v>541</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19</v>
      </c>
      <c r="K483" s="201" t="str">
        <f t="shared" si="18"/>
        <v/>
      </c>
      <c r="L483" s="117">
        <v>19</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t="s">
        <v>541</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1060</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1056</v>
      </c>
      <c r="O503" s="70" t="s">
        <v>1049</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22</v>
      </c>
      <c r="K505" s="201" t="str">
        <f t="shared" si="21"/>
        <v>※</v>
      </c>
      <c r="L505" s="117" t="s">
        <v>541</v>
      </c>
      <c r="M505" s="117">
        <v>22</v>
      </c>
      <c r="N505" s="117">
        <v>0</v>
      </c>
      <c r="O505" s="117" t="s">
        <v>541</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13</v>
      </c>
      <c r="K508" s="201" t="str">
        <f t="shared" si="21"/>
        <v>※</v>
      </c>
      <c r="L508" s="117">
        <v>0</v>
      </c>
      <c r="M508" s="117">
        <v>13</v>
      </c>
      <c r="N508" s="117">
        <v>0</v>
      </c>
      <c r="O508" s="117" t="s">
        <v>541</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1060</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1056</v>
      </c>
      <c r="O515" s="70" t="s">
        <v>1049</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1060</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1056</v>
      </c>
      <c r="O521" s="70" t="s">
        <v>1049</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10</v>
      </c>
      <c r="K522" s="201" t="str">
        <f>IF(OR(COUNTIF(L522:O522,"未確認")&gt;0,COUNTIF(L522:O522,"*")&gt;0),"※","")</f>
        <v/>
      </c>
      <c r="L522" s="117">
        <v>0</v>
      </c>
      <c r="M522" s="117">
        <v>0</v>
      </c>
      <c r="N522" s="117">
        <v>0</v>
      </c>
      <c r="O522" s="117">
        <v>10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1060</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1056</v>
      </c>
      <c r="O526" s="70" t="s">
        <v>1049</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1060</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1056</v>
      </c>
      <c r="O531" s="70" t="s">
        <v>1049</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t="str">
        <f t="shared" si="22"/>
        <v>*</v>
      </c>
      <c r="K534" s="201" t="str">
        <f t="shared" si="23"/>
        <v>※</v>
      </c>
      <c r="L534" s="117" t="s">
        <v>541</v>
      </c>
      <c r="M534" s="117" t="s">
        <v>541</v>
      </c>
      <c r="N534" s="117" t="s">
        <v>541</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t="str">
        <f t="shared" si="22"/>
        <v>*</v>
      </c>
      <c r="K536" s="201" t="str">
        <f t="shared" si="23"/>
        <v>※</v>
      </c>
      <c r="L536" s="117" t="s">
        <v>541</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1060</v>
      </c>
    </row>
    <row r="544" spans="1:22" s="1" customFormat="1" ht="20.25" customHeight="1">
      <c r="A544" s="243"/>
      <c r="C544" s="62"/>
      <c r="D544" s="3"/>
      <c r="E544" s="3"/>
      <c r="F544" s="3"/>
      <c r="G544" s="3"/>
      <c r="H544" s="287"/>
      <c r="I544" s="67" t="s">
        <v>36</v>
      </c>
      <c r="J544" s="68"/>
      <c r="K544" s="186"/>
      <c r="L544" s="70" t="s">
        <v>1049</v>
      </c>
      <c r="M544" s="70" t="s">
        <v>1049</v>
      </c>
      <c r="N544" s="70" t="s">
        <v>1056</v>
      </c>
      <c r="O544" s="70" t="s">
        <v>1049</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1059</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v>67.599999999999994</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v>28.1</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v>19.2</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v>10.7</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v>2.8</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v>14.8</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v>30.9</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v>50.6</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v>25</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v>19.100000000000001</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v>3.7</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v>0</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v>30.4</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v>34.5</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1060</v>
      </c>
    </row>
    <row r="589" spans="1:22" s="1" customFormat="1" ht="20.25" customHeight="1">
      <c r="A589" s="243"/>
      <c r="C589" s="62"/>
      <c r="D589" s="3"/>
      <c r="E589" s="3"/>
      <c r="F589" s="3"/>
      <c r="G589" s="3"/>
      <c r="H589" s="287"/>
      <c r="I589" s="67" t="s">
        <v>36</v>
      </c>
      <c r="J589" s="68"/>
      <c r="K589" s="186"/>
      <c r="L589" s="70" t="s">
        <v>1049</v>
      </c>
      <c r="M589" s="70" t="s">
        <v>1049</v>
      </c>
      <c r="N589" s="70" t="s">
        <v>1056</v>
      </c>
      <c r="O589" s="70" t="s">
        <v>1049</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t="s">
        <v>541</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116</v>
      </c>
      <c r="K593" s="201" t="str">
        <f>IF(OR(COUNTIF(L593:O593,"未確認")&gt;0,COUNTIF(L593:O593,"*")&gt;0),"※","")</f>
        <v/>
      </c>
      <c r="L593" s="117">
        <v>18</v>
      </c>
      <c r="M593" s="117">
        <v>29</v>
      </c>
      <c r="N593" s="117">
        <v>0</v>
      </c>
      <c r="O593" s="117">
        <v>69</v>
      </c>
    </row>
    <row r="594" spans="1:15" s="115" customFormat="1" ht="84" customHeight="1">
      <c r="A594" s="252" t="s">
        <v>894</v>
      </c>
      <c r="B594" s="84"/>
      <c r="C594" s="317" t="s">
        <v>394</v>
      </c>
      <c r="D594" s="318"/>
      <c r="E594" s="318"/>
      <c r="F594" s="318"/>
      <c r="G594" s="318"/>
      <c r="H594" s="319"/>
      <c r="I594" s="134" t="s">
        <v>395</v>
      </c>
      <c r="J594" s="116" t="str">
        <f>IF(SUM(L594:O594)=0,IF(COUNTIF(L594:O594,"未確認")&gt;0,"未確認",IF(COUNTIF(L594:O594,"~*")&gt;0,"*",SUM(L594:O594))),SUM(L594:O594))</f>
        <v>*</v>
      </c>
      <c r="K594" s="201" t="str">
        <f>IF(OR(COUNTIF(L594:O594,"未確認")&gt;0,COUNTIF(L594:O594,"*")&gt;0),"※","")</f>
        <v>※</v>
      </c>
      <c r="L594" s="117" t="s">
        <v>541</v>
      </c>
      <c r="M594" s="117" t="s">
        <v>541</v>
      </c>
      <c r="N594" s="117">
        <v>0</v>
      </c>
      <c r="O594" s="117" t="s">
        <v>541</v>
      </c>
    </row>
    <row r="595" spans="1:15" s="115" customFormat="1" ht="35.15" customHeight="1">
      <c r="A595" s="251" t="s">
        <v>895</v>
      </c>
      <c r="B595" s="84"/>
      <c r="C595" s="320" t="s">
        <v>994</v>
      </c>
      <c r="D595" s="321"/>
      <c r="E595" s="321"/>
      <c r="F595" s="321"/>
      <c r="G595" s="321"/>
      <c r="H595" s="322"/>
      <c r="I595" s="337" t="s">
        <v>397</v>
      </c>
      <c r="J595" s="140">
        <v>1933</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236</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2388</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v>627</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1466</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1056</v>
      </c>
      <c r="O612" s="70" t="s">
        <v>1049</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34</v>
      </c>
      <c r="K613" s="201" t="str">
        <f t="shared" ref="K613:K623" si="29">IF(OR(COUNTIF(L613:O613,"未確認")&gt;0,COUNTIF(L613:O613,"*")&gt;0),"※","")</f>
        <v>※</v>
      </c>
      <c r="L613" s="117" t="s">
        <v>541</v>
      </c>
      <c r="M613" s="117" t="s">
        <v>541</v>
      </c>
      <c r="N613" s="117">
        <v>19</v>
      </c>
      <c r="O613" s="117">
        <v>15</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67</v>
      </c>
      <c r="K618" s="201" t="str">
        <f t="shared" si="29"/>
        <v/>
      </c>
      <c r="L618" s="117">
        <v>0</v>
      </c>
      <c r="M618" s="117">
        <v>0</v>
      </c>
      <c r="N618" s="117">
        <v>67</v>
      </c>
      <c r="O618" s="117">
        <v>0</v>
      </c>
    </row>
    <row r="619" spans="1:22"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t="s">
        <v>541</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v>0</v>
      </c>
      <c r="N621" s="117">
        <v>0</v>
      </c>
      <c r="O621" s="117" t="s">
        <v>541</v>
      </c>
    </row>
    <row r="622" spans="1:22" s="118" customFormat="1" ht="70" customHeight="1">
      <c r="A622" s="252" t="s">
        <v>915</v>
      </c>
      <c r="B622" s="119"/>
      <c r="C622" s="317" t="s">
        <v>427</v>
      </c>
      <c r="D622" s="318"/>
      <c r="E622" s="318"/>
      <c r="F622" s="318"/>
      <c r="G622" s="318"/>
      <c r="H622" s="319"/>
      <c r="I622" s="122" t="s">
        <v>428</v>
      </c>
      <c r="J622" s="116">
        <f t="shared" si="28"/>
        <v>102</v>
      </c>
      <c r="K622" s="201" t="str">
        <f t="shared" si="29"/>
        <v/>
      </c>
      <c r="L622" s="117">
        <v>17</v>
      </c>
      <c r="M622" s="117">
        <v>55</v>
      </c>
      <c r="N622" s="117">
        <v>0</v>
      </c>
      <c r="O622" s="117">
        <v>30</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1056</v>
      </c>
      <c r="O630" s="70" t="s">
        <v>1049</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17" t="s">
        <v>434</v>
      </c>
      <c r="D632" s="318"/>
      <c r="E632" s="318"/>
      <c r="F632" s="318"/>
      <c r="G632" s="318"/>
      <c r="H632" s="319"/>
      <c r="I632" s="122" t="s">
        <v>435</v>
      </c>
      <c r="J632" s="116">
        <f t="shared" si="30"/>
        <v>201</v>
      </c>
      <c r="K632" s="201" t="str">
        <f t="shared" si="31"/>
        <v>※</v>
      </c>
      <c r="L632" s="117">
        <v>46</v>
      </c>
      <c r="M632" s="117">
        <v>68</v>
      </c>
      <c r="N632" s="117" t="s">
        <v>541</v>
      </c>
      <c r="O632" s="117">
        <v>87</v>
      </c>
    </row>
    <row r="633" spans="1:22" s="118" customFormat="1" ht="56">
      <c r="A633" s="252" t="s">
        <v>919</v>
      </c>
      <c r="B633" s="119"/>
      <c r="C633" s="317" t="s">
        <v>436</v>
      </c>
      <c r="D633" s="318"/>
      <c r="E633" s="318"/>
      <c r="F633" s="318"/>
      <c r="G633" s="318"/>
      <c r="H633" s="319"/>
      <c r="I633" s="122" t="s">
        <v>437</v>
      </c>
      <c r="J633" s="116">
        <f t="shared" si="30"/>
        <v>88</v>
      </c>
      <c r="K633" s="201" t="str">
        <f t="shared" si="31"/>
        <v>※</v>
      </c>
      <c r="L633" s="117">
        <v>20</v>
      </c>
      <c r="M633" s="117">
        <v>37</v>
      </c>
      <c r="N633" s="117" t="s">
        <v>541</v>
      </c>
      <c r="O633" s="117">
        <v>31</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f t="shared" si="30"/>
        <v>15</v>
      </c>
      <c r="K635" s="201" t="str">
        <f t="shared" si="31"/>
        <v>※</v>
      </c>
      <c r="L635" s="117" t="s">
        <v>541</v>
      </c>
      <c r="M635" s="117">
        <v>15</v>
      </c>
      <c r="N635" s="117">
        <v>0</v>
      </c>
      <c r="O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v>0</v>
      </c>
      <c r="N637" s="117" t="s">
        <v>541</v>
      </c>
      <c r="O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1056</v>
      </c>
      <c r="O645" s="70" t="s">
        <v>1049</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60</v>
      </c>
      <c r="K646" s="201" t="str">
        <f t="shared" ref="K646:K660" si="33">IF(OR(COUNTIF(L646:O646,"未確認")&gt;0,COUNTIF(L646:O646,"*")&gt;0),"※","")</f>
        <v/>
      </c>
      <c r="L646" s="117">
        <v>31</v>
      </c>
      <c r="M646" s="117">
        <v>10</v>
      </c>
      <c r="N646" s="117">
        <v>0</v>
      </c>
      <c r="O646" s="117">
        <v>19</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t="str">
        <f t="shared" si="32"/>
        <v>*</v>
      </c>
      <c r="K648" s="201" t="str">
        <f t="shared" si="33"/>
        <v>※</v>
      </c>
      <c r="L648" s="117" t="s">
        <v>541</v>
      </c>
      <c r="M648" s="117" t="s">
        <v>541</v>
      </c>
      <c r="N648" s="117">
        <v>0</v>
      </c>
      <c r="O648" s="117" t="s">
        <v>541</v>
      </c>
    </row>
    <row r="649" spans="1:22" s="118" customFormat="1" ht="70" customHeight="1">
      <c r="A649" s="252" t="s">
        <v>928</v>
      </c>
      <c r="B649" s="84"/>
      <c r="C649" s="295"/>
      <c r="D649" s="297"/>
      <c r="E649" s="317" t="s">
        <v>940</v>
      </c>
      <c r="F649" s="318"/>
      <c r="G649" s="318"/>
      <c r="H649" s="319"/>
      <c r="I649" s="122" t="s">
        <v>456</v>
      </c>
      <c r="J649" s="116">
        <f t="shared" si="32"/>
        <v>15</v>
      </c>
      <c r="K649" s="201" t="str">
        <f t="shared" si="33"/>
        <v>※</v>
      </c>
      <c r="L649" s="117" t="s">
        <v>541</v>
      </c>
      <c r="M649" s="117" t="s">
        <v>541</v>
      </c>
      <c r="N649" s="117">
        <v>0</v>
      </c>
      <c r="O649" s="117">
        <v>15</v>
      </c>
    </row>
    <row r="650" spans="1:22" s="118" customFormat="1" ht="84" customHeight="1">
      <c r="A650" s="252" t="s">
        <v>929</v>
      </c>
      <c r="B650" s="84"/>
      <c r="C650" s="295"/>
      <c r="D650" s="297"/>
      <c r="E650" s="317" t="s">
        <v>941</v>
      </c>
      <c r="F650" s="318"/>
      <c r="G650" s="318"/>
      <c r="H650" s="319"/>
      <c r="I650" s="122" t="s">
        <v>458</v>
      </c>
      <c r="J650" s="116">
        <f t="shared" si="32"/>
        <v>24</v>
      </c>
      <c r="K650" s="201" t="str">
        <f t="shared" si="33"/>
        <v>※</v>
      </c>
      <c r="L650" s="117">
        <v>24</v>
      </c>
      <c r="M650" s="117" t="s">
        <v>541</v>
      </c>
      <c r="N650" s="117">
        <v>0</v>
      </c>
      <c r="O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f t="shared" si="32"/>
        <v>44</v>
      </c>
      <c r="K655" s="201" t="str">
        <f t="shared" si="33"/>
        <v>※</v>
      </c>
      <c r="L655" s="117">
        <v>28</v>
      </c>
      <c r="M655" s="117" t="s">
        <v>541</v>
      </c>
      <c r="N655" s="117">
        <v>0</v>
      </c>
      <c r="O655" s="117">
        <v>16</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1056</v>
      </c>
      <c r="O666" s="70" t="s">
        <v>1049</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1056</v>
      </c>
      <c r="O682" s="70" t="s">
        <v>1049</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v>0</v>
      </c>
      <c r="O684" s="117" t="s">
        <v>541</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1056</v>
      </c>
      <c r="O692" s="70" t="s">
        <v>1049</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1056</v>
      </c>
      <c r="O705" s="70" t="s">
        <v>1049</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318114-4FDF-4992-9001-776D170A9E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2019-11-15T09:56:37Z</dcterms:modified>
</cp:coreProperties>
</file>