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50471B3-0D3D-450B-921F-BA4D0870C4F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<sst xmlns="http://schemas.openxmlformats.org/spreadsheetml/2006/main" count="2973" uniqueCount="1046">
  <si>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</si>
  <si>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</si>
  <si>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</si>
  <si>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</si>
  <si>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</si>
  <si>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</si>
  <si>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</si>
  <si>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</si>
  <si>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</si>
  <si>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</si>
  <si>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</si>
  <si>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</si>
  <si>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</si>
  <si>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</si>
  <si>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</si>
  <si>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</si>
  <si>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</si>
  <si>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</si>
  <si>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</si>
  <si>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</si>
  <si>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</si>
  <si>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</si>
  <si>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</si>
  <si>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</si>
  <si>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</si>
  <si>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</si>
  <si>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</si>
  <si>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</si>
  <si>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</si>
  <si>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</si>
  <si>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</si>
  <si>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</si>
  <si>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</si>
  <si>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</si>
  <si>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</si>
  <si>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</si>
  <si>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</si>
  <si>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</si>
  <si>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</si>
  <si>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</si>
  <si>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</si>
  <si>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</si>
  <si>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</si>
  <si>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</si>
  <si>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</si>
  <si>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</si>
  <si>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</si>
  <si>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</si>
  <si>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</si>
  <si>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</si>
  <si>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</si>
  <si>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</si>
  <si>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</si>
  <si>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</si>
  <si>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</si>
  <si>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</si>
  <si>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</si>
  <si>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</si>
  <si>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</si>
  <si>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</si>
  <si>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</si>
  <si>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</si>
  <si>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</si>
  <si>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</si>
  <si>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</si>
  <si>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</si>
  <si>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</si>
  <si>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</si>
  <si>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</si>
  <si>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</si>
  <si>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</si>
  <si>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</si>
  <si>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</si>
  <si>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</si>
  <si>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</si>
  <si>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</si>
  <si>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</si>
  <si>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</si>
  <si>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</si>
  <si>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</si>
  <si>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</si>
  <si>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</si>
  <si>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</si>
  <si>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</si>
  <si>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</si>
  <si>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</si>
  <si>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</si>
  <si>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</si>
  <si>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</si>
  <si>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</si>
  <si>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</si>
  <si>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</si>
  <si>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</si>
  <si>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</si>
  <si>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</si>
  <si>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</si>
  <si>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</si>
  <si>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</si>
  <si>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</si>
  <si>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</si>
  <si>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</si>
  <si>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</si>
  <si>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</si>
  <si>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</si>
  <si>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</si>
  <si>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</si>
  <si>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</si>
  <si>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</si>
  <si>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</si>
  <si>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</si>
  <si>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</si>
  <si>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</si>
  <si>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</si>
  <si>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</si>
  <si>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</si>
  <si>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</si>
  <si>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</si>
  <si>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</si>
  <si>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</si>
  <si>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</si>
  <si>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</si>
  <si>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</si>
  <si>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</si>
  <si>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</si>
  <si>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</si>
  <si>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</si>
  <si>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</si>
  <si>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</si>
  <si>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</si>
  <si>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</si>
  <si>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</si>
  <si>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</si>
  <si>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</si>
  <si>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</si>
  <si>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</si>
  <si>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</si>
  <si>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</si>
  <si>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</si>
  <si>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</si>
  <si>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</si>
  <si>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</si>
  <si>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</si>
  <si>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</si>
  <si>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</si>
  <si>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</si>
  <si>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</si>
  <si>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</si>
  <si>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</si>
  <si>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</si>
  <si>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</si>
  <si>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</si>
  <si>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</si>
  <si>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</si>
  <si>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</si>
  <si>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</si>
  <si>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</si>
  <si>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</si>
  <si>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</si>
  <si>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</si>
  <si>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</si>
  <si>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</si>
  <si>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</si>
  <si>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</si>
  <si>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</si>
  <si>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</si>
  <si>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</si>
  <si>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</si>
  <si>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</si>
  <si>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</si>
  <si>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</si>
  <si>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</si>
  <si>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</si>
  <si>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</si>
  <si>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</si>
  <si>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</si>
  <si>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</si>
  <si>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</si>
  <si>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</si>
  <si>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</si>
  <si>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</si>
  <si>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</si>
  <si>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</si>
  <si>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</si>
  <si>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</si>
  <si>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</si>
  <si>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</si>
  <si>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</si>
  <si>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</si>
  <si>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</si>
  <si>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</si>
  <si>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</si>
  <si>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</si>
  <si>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</si>
  <si>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</si>
  <si>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</si>
  <si>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</si>
  <si>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</si>
  <si>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</si>
  <si>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</si>
  <si>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</si>
  <si>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</si>
  <si>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</si>
  <si>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</si>
  <si>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</si>
  <si>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</si>
  <si>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</si>
  <si>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</si>
  <si>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</si>
  <si>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</si>
  <si>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</si>
  <si>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</si>
  <si>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</si>
  <si>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</si>
  <si>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</si>
  <si>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</si>
  <si>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</si>
  <si>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</si>
  <si>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</si>
  <si>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</si>
  <si>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</si>
  <si>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</si>
  <si>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</si>
  <si>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</si>
  <si>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</si>
  <si>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</si>
  <si>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</si>
  <si>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</si>
  <si>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</si>
  <si>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</si>
  <si>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</si>
  <si>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</si>
  <si>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</si>
  <si>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</si>
  <si>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</si>
  <si>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</si>
  <si>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</si>
  <si>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</si>
  <si>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</si>
  <si>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</si>
  <si>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</si>
  <si>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</si>
  <si>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</si>
  <si>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</si>
  <si>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</si>
  <si>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</si>
  <si>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</si>
  <si>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</si>
  <si>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</si>
  <si>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</si>
  <si>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</si>
  <si>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</si>
  <si>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</si>
  <si>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</si>
  <si>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</si>
  <si>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</si>
  <si>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</si>
  <si>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</si>
  <si>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</si>
  <si>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</si>
  <si>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</si>
  <si>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</si>
  <si>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</si>
  <si>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</si>
  <si>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</si>
  <si>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</si>
  <si>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</si>
  <si>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</si>
  <si>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</si>
  <si>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</si>
  <si>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</si>
  <si>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</si>
  <si>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</si>
  <si>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</si>
  <si>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</si>
  <si>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</si>
  <si>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</si>
  <si>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</si>
  <si>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</si>
  <si>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</si>
  <si>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</si>
  <si>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</si>
  <si>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</si>
  <si>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</si>
  <si>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</si>
  <si>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</si>
  <si>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</si>
  <si>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</si>
  <si>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</si>
  <si>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</si>
  <si>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</si>
  <si>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</si>
  <si>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</si>
  <si>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</si>
  <si>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</si>
  <si>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</si>
  <si>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</si>
  <si>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</si>
  <si>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</si>
  <si>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</si>
  <si>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</si>
  <si>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</si>
  <si>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</si>
  <si>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</si>
  <si>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</si>
  <si>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</si>
  <si>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</si>
  <si>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</si>
  <si>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</si>
  <si>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</si>
  <si>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</si>
  <si>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</si>
  <si>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</si>
  <si>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</si>
  <si>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</si>
  <si>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</si>
  <si>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</si>
  <si>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</si>
  <si>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</si>
  <si>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</si>
  <si>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</si>
  <si>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</si>
  <si>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</si>
  <si>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</si>
  <si>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</si>
  <si>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</si>
  <si>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</si>
  <si>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</si>
  <si>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</si>
  <si>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</si>
  <si>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</si>
  <si>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</si>
  <si>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</si>
  <si>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</si>
  <si>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</si>
  <si>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</si>
  <si>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</si>
  <si>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</si>
  <si>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</si>
  <si>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</si>
  <si>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</si>
  <si>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</si>
  <si>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</si>
  <si>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</si>
  <si>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</si>
  <si>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</si>
  <si>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</si>
  <si>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</si>
  <si>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</si>
  <si>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</si>
  <si>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</si>
  <si>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</si>
  <si>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</si>
  <si>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</si>
  <si>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</si>
  <si>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</si>
  <si>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</si>
  <si>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</si>
  <si>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</si>
  <si>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</si>
  <si>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</si>
  <si>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</si>
  <si>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</si>
  <si>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</si>
  <si>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</si>
  <si>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</si>
  <si>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</si>
  <si>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</si>
  <si>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</si>
  <si>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</si>
  <si>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</si>
  <si>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</si>
  <si>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</si>
  <si>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</si>
  <si>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</si>
  <si>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</si>
  <si>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</si>
  <si>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</si>
  <si>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</si>
  <si>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</si>
  <si>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</si>
  <si>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</si>
  <si>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</si>
  <si>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</si>
  <si>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</si>
  <si>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</si>
  <si>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</si>
  <si>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</si>
  <si>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</si>
  <si>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</si>
  <si>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</si>
  <si>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</si>
  <si>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</si>
  <si>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</si>
  <si>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</si>
  <si>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</si>
  <si>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</si>
  <si>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</si>
  <si>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</si>
  <si>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</si>
  <si>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</si>
  <si>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</si>
  <si>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</si>
  <si>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</si>
  <si>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</si>
  <si>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</si>
  <si>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</si>
  <si>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</si>
  <si>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</si>
  <si>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</si>
  <si>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</si>
  <si>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</si>
  <si>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</si>
  <si>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</si>
  <si>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</si>
  <si>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</si>
  <si>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</si>
  <si>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</si>
  <si>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</si>
  <si>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</si>
  <si>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</si>
  <si>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</si>
  <si>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</si>
  <si>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</si>
  <si>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</si>
  <si>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</si>
  <si>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</si>
  <si>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</si>
  <si>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</si>
  <si>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</si>
  <si>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</si>
  <si>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</si>
  <si>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</si>
  <si>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</si>
  <si>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</si>
  <si>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</si>
  <si>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</si>
  <si>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</si>
  <si>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</si>
  <si>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</si>
  <si>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</si>
  <si>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</si>
  <si>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</si>
  <si>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</si>
  <si>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</si>
  <si>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</si>
  <si>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</si>
  <si>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</si>
  <si>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</si>
  <si>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</si>
  <si>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</si>
  <si>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</si>
  <si>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</si>
  <si>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</si>
  <si>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</si>
  <si>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</si>
  <si>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</si>
  <si>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</si>
  <si>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</si>
  <si>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</si>
  <si>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</si>
  <si>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</si>
  <si>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</si>
  <si>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</si>
  <si>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</si>
  <si>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</si>
  <si>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</si>
  <si>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</si>
  <si>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</si>
  <si>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</si>
  <si>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</si>
  <si>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</si>
  <si>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</si>
  <si>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</si>
  <si>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</si>
  <si>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</si>
  <si>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</si>
  <si>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</si>
  <si>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</si>
  <si>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</si>
  <si>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</si>
  <si>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</si>
  <si>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</si>
  <si>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</si>
  <si>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</si>
  <si>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</si>
  <si>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</si>
  <si>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</si>
  <si>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</si>
  <si>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</si>
  <si>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</si>
  <si>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</si>
  <si>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</si>
  <si>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</si>
  <si>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</si>
  <si>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</si>
  <si>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</si>
  <si>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</si>
  <si>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</si>
  <si>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</si>
  <si>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</si>
  <si>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</si>
  <si>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</si>
  <si>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</si>
  <si>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</si>
  <si>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</si>
  <si>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</si>
  <si>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</si>
  <si>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</si>
  <si>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</si>
  <si>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</si>
  <si>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</si>
  <si>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</si>
  <si>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</si>
  <si>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</si>
  <si>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</si>
  <si>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</si>
  <si>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</si>
  <si>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</si>
  <si>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</si>
  <si>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</si>
  <si>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</si>
  <si>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</si>
  <si>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</si>
  <si>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</si>
  <si>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</si>
  <si>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</si>
  <si>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</si>
  <si>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</si>
  <si>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</si>
  <si>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</si>
  <si>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</si>
  <si>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</si>
  <si>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</si>
  <si>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</si>
  <si>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</si>
  <si>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</si>
  <si>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</si>
  <si>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</si>
  <si>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</si>
  <si>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</si>
  <si>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</si>
  <si>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</si>
  <si>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</si>
  <si>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</si>
  <si>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</si>
  <si>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</si>
  <si>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</si>
  <si>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</si>
  <si>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</si>
  <si>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</si>
  <si>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</si>
  <si>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</si>
  <si>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</si>
  <si>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</si>
  <si>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</si>
  <si>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</si>
  <si>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</si>
  <si>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</si>
  <si>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</si>
  <si>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</si>
  <si>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</si>
  <si>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</si>
  <si>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</si>
  <si>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</si>
  <si>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</si>
  <si>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</si>
  <si>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</si>
  <si>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</si>
  <si>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</si>
  <si>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</si>
  <si>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</si>
  <si>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</si>
  <si>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</si>
  <si>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</si>
  <si>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</si>
  <si>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</si>
  <si>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</si>
  <si>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</si>
  <si>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</si>
  <si>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</si>
  <si>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</si>
  <si>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</si>
  <si>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</si>
  <si>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</si>
  <si>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</si>
  <si>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</si>
  <si>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</si>
  <si>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</si>
  <si>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</si>
  <si>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</si>
  <si>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</si>
  <si>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</si>
  <si>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</si>
  <si>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</si>
  <si>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</si>
  <si>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</si>
  <si>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</si>
  <si>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</si>
  <si>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</si>
  <si>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</si>
  <si>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</si>
  <si>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</si>
  <si>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</si>
  <si>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</si>
  <si>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</si>
  <si>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</si>
  <si>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</si>
  <si>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</si>
  <si>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</si>
  <si>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</si>
  <si>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</si>
  <si>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</si>
  <si>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</si>
  <si>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</si>
  <si>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</si>
  <si>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</si>
  <si>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</si>
  <si>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</si>
  <si>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</si>
  <si>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</si>
  <si>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</si>
  <si>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</si>
  <si>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</si>
  <si>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</si>
  <si>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</si>
  <si>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</si>
  <si>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</si>
  <si>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</si>
  <si>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</si>
  <si>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</si>
  <si>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</si>
  <si>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</si>
  <si>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</si>
  <si>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</si>
  <si>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</si>
  <si>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</si>
  <si>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</si>
  <si>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</si>
  <si>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</si>
  <si>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</si>
  <si>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</si>
  <si>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</si>
  <si>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</si>
  <si>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</si>
  <si>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</si>
  <si>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</si>
  <si>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</si>
  <si>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</si>
  <si>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</si>
  <si>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</si>
  <si>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</si>
  <si>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</si>
  <si>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</si>
  <si>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</si>
  <si>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</si>
  <si>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</si>
  <si>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</si>
  <si>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</si>
  <si>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</si>
  <si>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</si>
  <si>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</si>
  <si>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</si>
  <si>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</si>
  <si>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</si>
  <si>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</si>
  <si>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</si>
  <si>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</si>
  <si>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</si>
  <si>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</si>
  <si>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</si>
  <si>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</si>
  <si>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</si>
  <si>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</si>
  <si>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</si>
  <si>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</si>
  <si>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</si>
  <si>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</si>
  <si>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</si>
  <si>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</si>
  <si>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</si>
  <si>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</si>
  <si>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</si>
  <si>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</si>
  <si>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</si>
  <si>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</si>
  <si>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</si>
  <si>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</si>
  <si>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</si>
  <si>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</si>
  <si>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</si>
  <si>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</si>
  <si>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</si>
  <si>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</si>
  <si>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</si>
  <si>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</si>
  <si>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</si>
  <si>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</si>
  <si>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</si>
  <si>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</si>
  <si>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</si>
  <si>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</si>
  <si>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</si>
  <si>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</si>
  <si>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</si>
  <si>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</si>
  <si>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</si>
  <si>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</si>
  <si>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</si>
  <si>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</si>
  <si>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</si>
  <si>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</si>
  <si>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</si>
  <si>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</si>
  <si>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</si>
  <si>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</si>
  <si>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</si>
  <si>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</si>
  <si>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</si>
  <si>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</si>
  <si>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</si>
  <si>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</si>
  <si>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</si>
  <si>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</si>
  <si>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</si>
  <si>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</si>
  <si>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</si>
  <si>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</si>
  <si>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</si>
  <si>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</si>
  <si>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</si>
  <si>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</si>
  <si>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</si>
  <si>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</si>
  <si>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</si>
  <si>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</si>
  <si>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</si>
  <si>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</si>
  <si>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</si>
  <si>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</si>
  <si>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</si>
  <si>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</si>
  <si>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</si>
  <si>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</si>
  <si>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</si>
  <si>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</si>
  <si>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</si>
  <si>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</si>
  <si>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</si>
  <si>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</si>
  <si>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</si>
  <si>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</si>
  <si>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</si>
  <si>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</si>
  <si>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</si>
  <si>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</si>
  <si>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</si>
  <si>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</si>
  <si>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</si>
  <si>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</si>
  <si>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</si>
  <si>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</si>
  <si>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</si>
  <si>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</si>
  <si>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</si>
  <si>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</si>
  <si>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</si>
  <si>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</si>
  <si>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</si>
  <si>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</si>
  <si>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</si>
  <si>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</si>
  <si>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</si>
  <si>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</si>
  <si>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</si>
  <si>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</si>
  <si>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</si>
  <si>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</si>
  <si>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</si>
  <si>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</si>
  <si>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</si>
  <si>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</si>
  <si>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</si>
  <si>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</si>
  <si>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</si>
  <si>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</si>
  <si>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</si>
  <si>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</si>
  <si>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</si>
  <si>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</si>
  <si>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</si>
  <si>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</si>
  <si>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</si>
  <si>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</si>
  <si>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</si>
  <si>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</si>
  <si>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</si>
  <si>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</si>
  <si>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</si>
  <si>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</si>
  <si>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</si>
  <si>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</si>
  <si>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</si>
  <si>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</si>
  <si>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</si>
  <si>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</si>
  <si>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</si>
  <si>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</si>
  <si>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</si>
  <si>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</si>
  <si>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</si>
  <si>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</si>
  <si>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</si>
  <si>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</si>
  <si>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</si>
  <si>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</si>
  <si>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</si>
  <si>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</si>
  <si>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</si>
  <si>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</si>
  <si>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</si>
  <si>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</si>
  <si>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</si>
  <si>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</si>
  <si>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</si>
  <si>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</si>
  <si>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</si>
  <si>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</si>
  <si>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</si>
  <si>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</si>
  <si>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</si>
  <si>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</si>
  <si>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</si>
  <si>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</si>
  <si>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</si>
  <si>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</si>
  <si>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</si>
  <si>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</si>
  <si>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</si>
  <si>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</si>
  <si>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</si>
  <si>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</si>
  <si>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</si>
  <si>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</si>
  <si>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</si>
  <si>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</si>
  <si>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</si>
  <si>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</si>
  <si>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</si>
  <si>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</si>
  <si>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</si>
  <si>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</si>
  <si>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</si>
  <si>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</si>
  <si>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</si>
  <si>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</si>
  <si>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</si>
  <si>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</si>
  <si>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</si>
  <si>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</si>
  <si>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</si>
  <si>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</si>
  <si>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</si>
  <si>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</si>
  <si>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</si>
  <si>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</si>
  <si>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</si>
  <si>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</si>
  <si>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</si>
  <si>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</si>
  <si>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</si>
  <si>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</si>
  <si>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</si>
  <si>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</si>
  <si>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</si>
  <si>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</si>
  <si>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</si>
  <si>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</si>
  <si>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</si>
  <si>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</si>
  <si>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</si>
  <si>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</si>
  <si>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</si>
  <si>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</si>
  <si>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</si>
  <si>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</si>
  <si>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</si>
  <si>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</si>
  <si>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</si>
  <si>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</si>
  <si>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</si>
  <si>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</si>
  <si>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</si>
  <si>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</si>
  <si>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</si>
  <si>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</si>
  <si>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</si>
  <si>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</si>
  <si>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</si>
  <si>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</si>
  <si>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</si>
  <si>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</si>
  <si>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</si>
  <si>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</si>
  <si>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</si>
  <si>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</si>
  <si>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</si>
  <si>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</si>
  <si>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</si>
  <si>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</si>
  <si>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</si>
  <si>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</si>
  <si>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</si>
  <si>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</si>
  <si>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</si>
  <si>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</si>
  <si>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</si>
  <si>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</si>
  <si>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</si>
  <si>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</si>
  <si>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</si>
  <si>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</si>
  <si>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</si>
  <si>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</si>
  <si>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</si>
  <si>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</si>
  <si>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</si>
  <si>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</si>
  <si>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</si>
  <si>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</si>
  <si>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</si>
  <si>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</si>
  <si>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</si>
  <si>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</si>
  <si>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</si>
  <si>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</si>
  <si>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</si>
  <si>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</si>
  <si>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</si>
  <si>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</si>
  <si>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</si>
  <si>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</si>
  <si>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</si>
  <si>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</si>
  <si>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</si>
  <si>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</si>
  <si>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</si>
  <si>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</si>
  <si>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</si>
  <si>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</si>
  <si>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</si>
  <si>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</si>
  <si>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</si>
  <si>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</si>
  <si>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</si>
  <si>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</si>
  <si>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</si>
  <si>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</si>
  <si>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</si>
  <si>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</si>
  <si>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</si>
  <si>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</si>
  <si>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</si>
  <si>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</si>
  <si>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</si>
  <si>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</si>
  <si>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</si>
  <si>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</si>
  <si>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</si>
  <si>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</si>
  <si>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</si>
  <si>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</si>
  <si>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</si>
  <si>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</si>
  <si>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</si>
  <si>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</si>
  <si>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</si>
  <si>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</si>
  <si>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</si>
  <si>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</si>
  <si>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</si>
  <si>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</si>
  <si>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</si>
  <si>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</si>
  <si>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</si>
  <si>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</si>
  <si>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</si>
  <si>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</si>
  <si>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</si>
  <si>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</si>
  <si>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</si>
  <si>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</si>
  <si>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</si>
  <si>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</si>
  <si>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</si>
  <si>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</si>
  <si>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</si>
  <si>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</si>
  <si>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</si>
  <si>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</si>
  <si>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</si>
  <si>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</si>
  <si>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</si>
  <si>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</si>
  <si>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</si>
  <si>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</si>
  <si>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</si>
  <si>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</si>
  <si>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</si>
  <si>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</si>
  <si>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</si>
  <si>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</si>
  <si>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</si>
  <si>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</si>
  <si>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</si>
  <si>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</si>
  <si>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</si>
  <si>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</si>
  <si>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</si>
  <si>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</si>
  <si>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</si>
  <si>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</si>
  <si>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</si>
  <si>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</si>
  <si>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</si>
  <si>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</si>
  <si>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</si>
  <si>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</si>
  <si>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</si>
  <si>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</si>
  <si>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</si>
  <si>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</si>
  <si>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</si>
  <si>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</si>
  <si>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</si>
  <si>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</si>
  <si>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</si>
  <si>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</si>
  <si>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芳香会病院青嵐荘療育園</t>
    <phoneticPr fontId="3"/>
  </si>
  <si>
    <t>〒306-0201 古河市上大野６９８</t>
    <phoneticPr fontId="3"/>
  </si>
  <si>
    <t>〇</t>
  </si>
  <si>
    <t>社会福祉法人</t>
  </si>
  <si>
    <t>内科</t>
  </si>
  <si>
    <t>ＤＰＣ病院ではない</t>
  </si>
  <si>
    <t>-</t>
    <phoneticPr fontId="3"/>
  </si>
  <si>
    <t>特殊疾患病棟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</si>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</sst>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c r="C4" s="420"/>
      <c r="D4" s="420"/>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1" t="s">
        <v>1011</v>
      </c>
      <c r="J9" s="421"/>
      <c r="K9" s="421"/>
      <c r="L9" s="276" t="s">
        <v>1044</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1044</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1044</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1044</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8" t="s">
        <v>544</v>
      </c>
      <c r="E60" s="428"/>
      <c r="F60" s="428"/>
      <c r="G60" s="428"/>
      <c r="H60" s="428"/>
      <c r="I60" s="428"/>
      <c r="J60" s="428"/>
      <c r="K60" s="428"/>
      <c r="L60" s="428"/>
    </row>
    <row r="61" spans="1:12" s="21" customFormat="1" ht="34.5" customHeight="1">
      <c r="A61" s="243"/>
      <c r="B61" s="1"/>
      <c r="C61" s="41"/>
      <c r="D61" s="427" t="s">
        <v>16</v>
      </c>
      <c r="E61" s="427"/>
      <c r="F61" s="427"/>
      <c r="G61" s="427"/>
      <c r="H61" s="427"/>
      <c r="I61" s="427"/>
      <c r="J61" s="427"/>
      <c r="K61" s="427"/>
      <c r="L61" s="427"/>
    </row>
    <row r="62" spans="1:12" s="21" customFormat="1" ht="34.5" customHeight="1">
      <c r="A62" s="243"/>
      <c r="B62" s="1"/>
      <c r="C62" s="41"/>
      <c r="D62" s="427" t="s">
        <v>17</v>
      </c>
      <c r="E62" s="427"/>
      <c r="F62" s="427"/>
      <c r="G62" s="427"/>
      <c r="H62" s="427"/>
      <c r="I62" s="427"/>
      <c r="J62" s="427"/>
      <c r="K62" s="427"/>
      <c r="L62" s="427"/>
    </row>
    <row r="63" spans="1:12" s="21" customFormat="1" ht="34.5" customHeight="1">
      <c r="A63" s="243"/>
      <c r="B63" s="1"/>
      <c r="C63" s="41"/>
      <c r="D63" s="427" t="s">
        <v>18</v>
      </c>
      <c r="E63" s="427"/>
      <c r="F63" s="427"/>
      <c r="G63" s="427"/>
      <c r="H63" s="427"/>
      <c r="I63" s="427"/>
      <c r="J63" s="427"/>
      <c r="K63" s="427"/>
      <c r="L63" s="427"/>
    </row>
    <row r="64" spans="1:12" s="21" customFormat="1" ht="34.5" customHeight="1">
      <c r="A64" s="243"/>
      <c r="B64" s="1"/>
      <c r="C64" s="41"/>
      <c r="D64" s="427" t="s">
        <v>19</v>
      </c>
      <c r="E64" s="427"/>
      <c r="F64" s="427"/>
      <c r="G64" s="427"/>
      <c r="H64" s="427"/>
      <c r="I64" s="427"/>
      <c r="J64" s="427"/>
      <c r="K64" s="427"/>
      <c r="L64" s="427"/>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0" t="s">
        <v>41</v>
      </c>
      <c r="D99" s="332"/>
      <c r="E99" s="422" t="s">
        <v>42</v>
      </c>
      <c r="F99" s="423"/>
      <c r="G99" s="423"/>
      <c r="H99" s="424"/>
      <c r="I99" s="415" t="s">
        <v>43</v>
      </c>
      <c r="J99" s="256">
        <f t="shared" ref="J99:J111" si="0">IF(SUM(L99:L99)=0,IF(COUNTIF(L99:L99,"未確認")&gt;0,"未確認",IF(COUNTIF(L99:L99,"~*")&gt;0,"*",SUM(L99:L99))),SUM(L99:L99))</f>
        <v>62</v>
      </c>
      <c r="K99" s="237" t="str">
        <f>IF(OR(COUNTIF(L99:L99,"未確認")&gt;0,COUNTIF(L99:L99,"~*")&gt;0),"※","")</f>
        <v/>
      </c>
      <c r="L99" s="258">
        <v>62</v>
      </c>
    </row>
    <row r="100" spans="1:22" s="83" customFormat="1" ht="34.5" customHeight="1">
      <c r="A100" s="244" t="s">
        <v>611</v>
      </c>
      <c r="B100" s="84"/>
      <c r="C100" s="392"/>
      <c r="D100" s="393"/>
      <c r="E100" s="405"/>
      <c r="F100" s="406"/>
      <c r="G100" s="411" t="s">
        <v>44</v>
      </c>
      <c r="H100" s="413"/>
      <c r="I100" s="416"/>
      <c r="J100" s="256">
        <f t="shared" si="0"/>
        <v>58</v>
      </c>
      <c r="K100" s="237" t="str">
        <f>IF(OR(COUNTIF(L100:L100,"未確認")&gt;0,COUNTIF(L100:L100,"~*")&gt;0),"※","")</f>
        <v/>
      </c>
      <c r="L100" s="258">
        <v>58</v>
      </c>
    </row>
    <row r="101" spans="1:22" s="83" customFormat="1" ht="34.5" customHeight="1">
      <c r="A101" s="244" t="s">
        <v>610</v>
      </c>
      <c r="B101" s="84"/>
      <c r="C101" s="392"/>
      <c r="D101" s="393"/>
      <c r="E101" s="316" t="s">
        <v>45</v>
      </c>
      <c r="F101" s="317"/>
      <c r="G101" s="317"/>
      <c r="H101" s="318"/>
      <c r="I101" s="416"/>
      <c r="J101" s="256">
        <f t="shared" si="0"/>
        <v>58</v>
      </c>
      <c r="K101" s="237" t="str">
        <f>IF(OR(COUNTIF(L101:L101,"未確認")&gt;0,COUNTIF(L101:L101,"~*")&gt;0),"※","")</f>
        <v/>
      </c>
      <c r="L101" s="258">
        <v>58</v>
      </c>
    </row>
    <row r="102" spans="1:22" s="83" customFormat="1" ht="34.5" customHeight="1">
      <c r="A102" s="244" t="s">
        <v>610</v>
      </c>
      <c r="B102" s="84"/>
      <c r="C102" s="373"/>
      <c r="D102" s="375"/>
      <c r="E102" s="313" t="s">
        <v>612</v>
      </c>
      <c r="F102" s="314"/>
      <c r="G102" s="314"/>
      <c r="H102" s="315"/>
      <c r="I102" s="416"/>
      <c r="J102" s="256">
        <f t="shared" si="0"/>
        <v>62</v>
      </c>
      <c r="K102" s="237" t="str">
        <f t="shared" ref="K102:K111" si="1">IF(OR(COUNTIF(L101:L101,"未確認")&gt;0,COUNTIF(L101:L101,"~*")&gt;0),"※","")</f>
        <v/>
      </c>
      <c r="L102" s="258">
        <v>62</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5"/>
      <c r="F104" s="426"/>
      <c r="G104" s="316" t="s">
        <v>47</v>
      </c>
      <c r="H104" s="318"/>
      <c r="I104" s="416"/>
      <c r="J104" s="256">
        <f t="shared" si="0"/>
        <v>0</v>
      </c>
      <c r="K104" s="237" t="str">
        <f t="shared" si="1"/>
        <v/>
      </c>
      <c r="L104" s="258">
        <v>0</v>
      </c>
    </row>
    <row r="105" spans="1:22" s="83" customFormat="1" ht="34.5" customHeight="1">
      <c r="A105" s="244" t="s">
        <v>615</v>
      </c>
      <c r="B105" s="84"/>
      <c r="C105" s="392"/>
      <c r="D105" s="393"/>
      <c r="E105" s="425"/>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5"/>
      <c r="F107" s="426"/>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9"/>
      <c r="F110" s="430"/>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639</v>
      </c>
    </row>
    <row r="132" spans="1:22" s="83" customFormat="1" ht="34.5" customHeight="1">
      <c r="A132" s="244" t="s">
        <v>621</v>
      </c>
      <c r="B132" s="84"/>
      <c r="C132" s="294"/>
      <c r="D132" s="296"/>
      <c r="E132" s="316" t="s">
        <v>58</v>
      </c>
      <c r="F132" s="317"/>
      <c r="G132" s="317"/>
      <c r="H132" s="318"/>
      <c r="I132" s="385"/>
      <c r="J132" s="101"/>
      <c r="K132" s="102"/>
      <c r="L132" s="82">
        <v>62</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49</v>
      </c>
      <c r="K209" s="264" t="str">
        <f t="shared" ref="K209:K240" si="7">IF(OR(COUNTIF(L209:L209,"未確認")&gt;0,COUNTIF(L209:L209,"~*")&gt;0),"※","")</f>
        <v/>
      </c>
      <c r="L209" s="117">
        <v>49</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1</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3.66</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67"/>
      <c r="D270" s="367"/>
      <c r="E270" s="367"/>
      <c r="F270" s="367"/>
      <c r="G270" s="367" t="s">
        <v>148</v>
      </c>
      <c r="H270" s="367"/>
      <c r="I270" s="400"/>
      <c r="J270" s="266">
        <f t="shared" si="9"/>
        <v>2.23</v>
      </c>
      <c r="K270" s="81" t="str">
        <f t="shared" si="8"/>
        <v/>
      </c>
      <c r="L270" s="148">
        <v>2.23</v>
      </c>
    </row>
    <row r="271" spans="1:22" s="83" customFormat="1" ht="34.5" customHeight="1">
      <c r="A271" s="249" t="s">
        <v>726</v>
      </c>
      <c r="B271" s="120"/>
      <c r="C271" s="367" t="s">
        <v>151</v>
      </c>
      <c r="D271" s="368"/>
      <c r="E271" s="368"/>
      <c r="F271" s="368"/>
      <c r="G271" s="367" t="s">
        <v>146</v>
      </c>
      <c r="H271" s="367"/>
      <c r="I271" s="400"/>
      <c r="J271" s="266">
        <f t="shared" si="9"/>
        <v>5</v>
      </c>
      <c r="K271" s="81" t="str">
        <f t="shared" si="8"/>
        <v/>
      </c>
      <c r="L271" s="147">
        <v>5</v>
      </c>
    </row>
    <row r="272" spans="1:22" s="83" customFormat="1" ht="34.5" customHeight="1">
      <c r="A272" s="249" t="s">
        <v>726</v>
      </c>
      <c r="B272" s="120"/>
      <c r="C272" s="368"/>
      <c r="D272" s="368"/>
      <c r="E272" s="368"/>
      <c r="F272" s="368"/>
      <c r="G272" s="367" t="s">
        <v>148</v>
      </c>
      <c r="H272" s="367"/>
      <c r="I272" s="400"/>
      <c r="J272" s="266">
        <f t="shared" si="9"/>
        <v>3.99</v>
      </c>
      <c r="K272" s="81" t="str">
        <f t="shared" si="8"/>
        <v/>
      </c>
      <c r="L272" s="148">
        <v>3.99</v>
      </c>
    </row>
    <row r="273" spans="1:12" s="83" customFormat="1" ht="34.5" customHeight="1">
      <c r="A273" s="249" t="s">
        <v>727</v>
      </c>
      <c r="B273" s="120"/>
      <c r="C273" s="367" t="s">
        <v>152</v>
      </c>
      <c r="D273" s="368"/>
      <c r="E273" s="368"/>
      <c r="F273" s="368"/>
      <c r="G273" s="367" t="s">
        <v>146</v>
      </c>
      <c r="H273" s="367"/>
      <c r="I273" s="400"/>
      <c r="J273" s="266">
        <f t="shared" si="9"/>
        <v>12</v>
      </c>
      <c r="K273" s="81" t="str">
        <f t="shared" si="8"/>
        <v/>
      </c>
      <c r="L273" s="147">
        <v>12</v>
      </c>
    </row>
    <row r="274" spans="1:12" s="83" customFormat="1" ht="34.5" customHeight="1">
      <c r="A274" s="249" t="s">
        <v>727</v>
      </c>
      <c r="B274" s="120"/>
      <c r="C274" s="368"/>
      <c r="D274" s="368"/>
      <c r="E274" s="368"/>
      <c r="F274" s="368"/>
      <c r="G274" s="367" t="s">
        <v>148</v>
      </c>
      <c r="H274" s="367"/>
      <c r="I274" s="400"/>
      <c r="J274" s="266">
        <f t="shared" si="9"/>
        <v>2.7</v>
      </c>
      <c r="K274" s="81" t="str">
        <f t="shared" si="8"/>
        <v/>
      </c>
      <c r="L274" s="148">
        <v>2.7</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3</v>
      </c>
      <c r="K277" s="81" t="str">
        <f t="shared" si="8"/>
        <v/>
      </c>
      <c r="L277" s="147">
        <v>3</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0.3</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2</v>
      </c>
      <c r="K291" s="81" t="str">
        <f t="shared" si="8"/>
        <v/>
      </c>
      <c r="L291" s="147">
        <v>2</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131</v>
      </c>
      <c r="K392" s="81" t="str">
        <f t="shared" ref="K392:K397" si="11">IF(OR(COUNTIF(L392:L392,"未確認")&gt;0,COUNTIF(L392:L392,"~*")&gt;0),"※","")</f>
        <v/>
      </c>
      <c r="L392" s="147">
        <v>131</v>
      </c>
    </row>
    <row r="393" spans="1:22" s="83" customFormat="1" ht="34.5" customHeight="1">
      <c r="A393" s="249" t="s">
        <v>773</v>
      </c>
      <c r="B393" s="84"/>
      <c r="C393" s="366"/>
      <c r="D393" s="376"/>
      <c r="E393" s="316" t="s">
        <v>224</v>
      </c>
      <c r="F393" s="317"/>
      <c r="G393" s="317"/>
      <c r="H393" s="318"/>
      <c r="I393" s="339"/>
      <c r="J393" s="140">
        <f t="shared" si="10"/>
        <v>131</v>
      </c>
      <c r="K393" s="81" t="str">
        <f t="shared" si="11"/>
        <v/>
      </c>
      <c r="L393" s="147">
        <v>131</v>
      </c>
    </row>
    <row r="394" spans="1:22" s="83" customFormat="1" ht="34.5" customHeight="1">
      <c r="A394" s="250" t="s">
        <v>774</v>
      </c>
      <c r="B394" s="84"/>
      <c r="C394" s="366"/>
      <c r="D394" s="377"/>
      <c r="E394" s="316" t="s">
        <v>225</v>
      </c>
      <c r="F394" s="317"/>
      <c r="G394" s="317"/>
      <c r="H394" s="318"/>
      <c r="I394" s="339"/>
      <c r="J394" s="140">
        <f t="shared" si="10"/>
        <v>0</v>
      </c>
      <c r="K394" s="81" t="str">
        <f t="shared" si="11"/>
        <v/>
      </c>
      <c r="L394" s="147">
        <v>0</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18400</v>
      </c>
      <c r="K396" s="81" t="str">
        <f t="shared" si="11"/>
        <v/>
      </c>
      <c r="L396" s="147">
        <v>18400</v>
      </c>
    </row>
    <row r="397" spans="1:22" s="83" customFormat="1" ht="34.5" customHeight="1">
      <c r="A397" s="250" t="s">
        <v>777</v>
      </c>
      <c r="B397" s="119"/>
      <c r="C397" s="366"/>
      <c r="D397" s="316" t="s">
        <v>228</v>
      </c>
      <c r="E397" s="317"/>
      <c r="F397" s="317"/>
      <c r="G397" s="317"/>
      <c r="H397" s="318"/>
      <c r="I397" s="340"/>
      <c r="J397" s="140">
        <f t="shared" si="10"/>
        <v>132</v>
      </c>
      <c r="K397" s="81" t="str">
        <f t="shared" si="11"/>
        <v/>
      </c>
      <c r="L397" s="147">
        <v>132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130</v>
      </c>
      <c r="K405" s="81" t="str">
        <f t="shared" ref="K405:K422" si="13">IF(OR(COUNTIF(L405:L405,"未確認")&gt;0,COUNTIF(L405:L405,"~*")&gt;0),"※","")</f>
        <v/>
      </c>
      <c r="L405" s="147">
        <v>130</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128</v>
      </c>
      <c r="K407" s="81" t="str">
        <f t="shared" si="13"/>
        <v/>
      </c>
      <c r="L407" s="147">
        <v>128</v>
      </c>
    </row>
    <row r="408" spans="1:22" s="83" customFormat="1" ht="34.5" customHeight="1">
      <c r="A408" s="251" t="s">
        <v>781</v>
      </c>
      <c r="B408" s="119"/>
      <c r="C408" s="365"/>
      <c r="D408" s="365"/>
      <c r="E408" s="316" t="s">
        <v>236</v>
      </c>
      <c r="F408" s="317"/>
      <c r="G408" s="317"/>
      <c r="H408" s="318"/>
      <c r="I408" s="357"/>
      <c r="J408" s="140">
        <f t="shared" si="12"/>
        <v>2</v>
      </c>
      <c r="K408" s="81" t="str">
        <f t="shared" si="13"/>
        <v/>
      </c>
      <c r="L408" s="147">
        <v>2</v>
      </c>
    </row>
    <row r="409" spans="1:22" s="83" customFormat="1" ht="34.5" customHeight="1">
      <c r="A409" s="251" t="s">
        <v>782</v>
      </c>
      <c r="B409" s="119"/>
      <c r="C409" s="365"/>
      <c r="D409" s="365"/>
      <c r="E409" s="313" t="s">
        <v>989</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131</v>
      </c>
      <c r="K413" s="81" t="str">
        <f t="shared" si="13"/>
        <v/>
      </c>
      <c r="L413" s="147">
        <v>131</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128</v>
      </c>
      <c r="K415" s="81" t="str">
        <f t="shared" si="13"/>
        <v/>
      </c>
      <c r="L415" s="147">
        <v>128</v>
      </c>
    </row>
    <row r="416" spans="1:22" s="83" customFormat="1" ht="34.5" customHeight="1">
      <c r="A416" s="251" t="s">
        <v>789</v>
      </c>
      <c r="B416" s="119"/>
      <c r="C416" s="365"/>
      <c r="D416" s="365"/>
      <c r="E416" s="316" t="s">
        <v>243</v>
      </c>
      <c r="F416" s="317"/>
      <c r="G416" s="317"/>
      <c r="H416" s="318"/>
      <c r="I416" s="357"/>
      <c r="J416" s="140">
        <f t="shared" si="12"/>
        <v>3</v>
      </c>
      <c r="K416" s="81" t="str">
        <f t="shared" si="13"/>
        <v/>
      </c>
      <c r="L416" s="147">
        <v>3</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0</v>
      </c>
      <c r="K421" s="81" t="str">
        <f t="shared" si="13"/>
        <v/>
      </c>
      <c r="L421" s="147">
        <v>0</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131</v>
      </c>
      <c r="K430" s="193" t="str">
        <f>IF(OR(COUNTIF(L430:L430,"未確認")&gt;0,COUNTIF(L430:L430,"~*")&gt;0),"※","")</f>
        <v/>
      </c>
      <c r="L430" s="147">
        <v>131</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128</v>
      </c>
      <c r="K434" s="193" t="str">
        <f>IF(OR(COUNTIF(L434:L434,"未確認")&gt;0,COUNTIF(L434:L434,"~*")&gt;0),"※","")</f>
        <v/>
      </c>
      <c r="L434" s="147">
        <v>128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1043</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t="s">
        <v>540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t="s">
        <v>540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t="str">
        <f t="shared" si="29"/>
        <v>*</v>
      </c>
      <c r="K636" s="201" t="str">
        <f t="shared" si="30"/>
        <v>※</v>
      </c>
      <c r="L636" s="117" t="s">
        <v>541</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16</v>
      </c>
      <c r="K695" s="201" t="str">
        <f>IF(OR(COUNTIF(L695:L695,"未確認")&gt;0,COUNTIF(L695:L695,"*")&gt;0),"※","")</f>
        <v/>
      </c>
      <c r="L695" s="117">
        <v>16</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3" t="s">
        <v>522</v>
      </c>
      <c r="M20" s="433"/>
      <c r="N20" s="433"/>
      <c r="O20" s="433"/>
      <c r="P20" s="433"/>
      <c r="Q20" s="434"/>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3" t="s">
        <v>522</v>
      </c>
      <c r="M31" s="433"/>
      <c r="N31" s="433"/>
      <c r="O31" s="433"/>
      <c r="P31" s="433"/>
      <c r="Q31" s="434"/>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19" t="s">
        <v>20</v>
      </c>
      <c r="D51" s="419"/>
      <c r="E51" s="419"/>
      <c r="F51" s="419"/>
      <c r="G51" s="419"/>
      <c r="H51" s="431" t="s">
        <v>214</v>
      </c>
      <c r="I51" s="431"/>
      <c r="J51" s="431" t="s">
        <v>270</v>
      </c>
      <c r="K51" s="431"/>
      <c r="L51" s="431"/>
      <c r="M51" s="431"/>
      <c r="N51" s="431"/>
      <c r="O51" s="52"/>
      <c r="P51" s="52"/>
      <c r="R51" s="49"/>
      <c r="S51" s="49"/>
      <c r="T51" s="49"/>
      <c r="U51" s="49"/>
      <c r="V51" s="49"/>
      <c r="W51" s="8"/>
    </row>
    <row r="52" spans="1:23" s="21" customFormat="1">
      <c r="A52" s="232"/>
      <c r="B52" s="1"/>
      <c r="C52" s="419" t="s">
        <v>22</v>
      </c>
      <c r="D52" s="419"/>
      <c r="E52" s="419"/>
      <c r="F52" s="419"/>
      <c r="G52" s="419"/>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2" t="s">
        <v>42</v>
      </c>
      <c r="F79" s="423"/>
      <c r="G79" s="423"/>
      <c r="H79" s="424"/>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5"/>
      <c r="F83" s="426"/>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5"/>
      <c r="F86" s="426"/>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8"/>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2019-11-15T09:56:30Z</dcterms:modified>
</cp:coreProperties>
</file>