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4B3C589A-FF5F-4427-B4B8-0B785C41FC2E}"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<sst xmlns="http://schemas.openxmlformats.org/spreadsheetml/2006/main" count="3393" uniqueCount="1055">
  <si>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</si>
  <si>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</si>
  <si>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</si>
  <si>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</si>
  <si>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</si>
  <si>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</si>
  <si>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</si>
  <si>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</si>
  <si>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</si>
  <si>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</si>
  <si>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</si>
  <si>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</si>
  <si>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</si>
  <si>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</si>
  <si>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</si>
  <si>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</si>
  <si>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</si>
  <si>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</si>
  <si>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</si>
  <si>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</si>
  <si>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</si>
  <si>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</si>
  <si>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</si>
  <si>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</si>
  <si>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</si>
  <si>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</si>
  <si>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</si>
  <si>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</si>
  <si>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</si>
  <si>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</si>
  <si>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</si>
  <si>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</si>
  <si>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</si>
  <si>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</si>
  <si>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</si>
  <si>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</si>
  <si>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</si>
  <si>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</si>
  <si>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</si>
  <si>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</si>
  <si>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</si>
  <si>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</si>
  <si>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</si>
  <si>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</si>
  <si>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</si>
  <si>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</si>
  <si>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</si>
  <si>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</si>
  <si>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</si>
  <si>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</si>
  <si>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</si>
  <si>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</si>
  <si>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</si>
  <si>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</si>
  <si>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</si>
  <si>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</si>
  <si>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</si>
  <si>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</si>
  <si>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</si>
  <si>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</si>
  <si>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</si>
  <si>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</si>
  <si>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</si>
  <si>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</si>
  <si>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</si>
  <si>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</si>
  <si>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</si>
  <si>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</si>
  <si>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</si>
  <si>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</si>
  <si>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</si>
  <si>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</si>
  <si>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</si>
  <si>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</si>
  <si>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</si>
  <si>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</si>
  <si>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</si>
  <si>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</si>
  <si>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</si>
  <si>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</si>
  <si>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</si>
  <si>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</si>
  <si>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</si>
  <si>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</si>
  <si>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</si>
  <si>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</si>
  <si>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</si>
  <si>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</si>
  <si>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</si>
  <si>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</si>
  <si>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</si>
  <si>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</si>
  <si>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</si>
  <si>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</si>
  <si>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</si>
  <si>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</si>
  <si>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</si>
  <si>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</si>
  <si>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</si>
  <si>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</si>
  <si>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</si>
  <si>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</si>
  <si>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</si>
  <si>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</si>
  <si>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</si>
  <si>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</si>
  <si>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</si>
  <si>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</si>
  <si>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</si>
  <si>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</si>
  <si>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</si>
  <si>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</si>
  <si>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</si>
  <si>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</si>
  <si>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</si>
  <si>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</si>
  <si>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</si>
  <si>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</si>
  <si>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</si>
  <si>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</si>
  <si>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</si>
  <si>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</si>
  <si>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</si>
  <si>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</si>
  <si>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</si>
  <si>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</si>
  <si>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</si>
  <si>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</si>
  <si>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</si>
  <si>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</si>
  <si>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</si>
  <si>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</si>
  <si>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</si>
  <si>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</si>
  <si>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</si>
  <si>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</si>
  <si>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</si>
  <si>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</si>
  <si>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</si>
  <si>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</si>
  <si>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</si>
  <si>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</si>
  <si>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</si>
  <si>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</si>
  <si>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</si>
  <si>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</si>
  <si>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</si>
  <si>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</si>
  <si>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</si>
  <si>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</si>
  <si>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</si>
  <si>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</si>
  <si>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</si>
  <si>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</si>
  <si>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</si>
  <si>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</si>
  <si>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</si>
  <si>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</si>
  <si>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</si>
  <si>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</si>
  <si>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</si>
  <si>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</si>
  <si>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</si>
  <si>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</si>
  <si>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</si>
  <si>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</si>
  <si>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</si>
  <si>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</si>
  <si>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</si>
  <si>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</si>
  <si>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</si>
  <si>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</si>
  <si>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</si>
  <si>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</si>
  <si>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</si>
  <si>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</si>
  <si>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</si>
  <si>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</si>
  <si>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</si>
  <si>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</si>
  <si>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</si>
  <si>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</si>
  <si>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</si>
  <si>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</si>
  <si>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</si>
  <si>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</si>
  <si>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</si>
  <si>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</si>
  <si>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</si>
  <si>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</si>
  <si>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</si>
  <si>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</si>
  <si>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</si>
  <si>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</si>
  <si>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</si>
  <si>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</si>
  <si>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</si>
  <si>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</si>
  <si>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</si>
  <si>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</si>
  <si>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</si>
  <si>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</si>
  <si>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</si>
  <si>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</si>
  <si>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</si>
  <si>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</si>
  <si>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</si>
  <si>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</si>
  <si>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</si>
  <si>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</si>
  <si>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</si>
  <si>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</si>
  <si>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</si>
  <si>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</si>
  <si>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</si>
  <si>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</si>
  <si>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</si>
  <si>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</si>
  <si>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</si>
  <si>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</si>
  <si>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</si>
  <si>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</si>
  <si>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</si>
  <si>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</si>
  <si>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</si>
  <si>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</si>
  <si>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</si>
  <si>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</si>
  <si>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</si>
  <si>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</si>
  <si>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</si>
  <si>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</si>
  <si>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</si>
  <si>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</si>
  <si>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</si>
  <si>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</si>
  <si>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</si>
  <si>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</si>
  <si>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</si>
  <si>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</si>
  <si>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</si>
  <si>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</si>
  <si>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</si>
  <si>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</si>
  <si>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</si>
  <si>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</si>
  <si>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</si>
  <si>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</si>
  <si>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</si>
  <si>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</si>
  <si>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</si>
  <si>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</si>
  <si>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</si>
  <si>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</si>
  <si>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</si>
  <si>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</si>
  <si>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</si>
  <si>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</si>
  <si>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</si>
  <si>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</si>
  <si>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</si>
  <si>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</si>
  <si>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</si>
  <si>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</si>
  <si>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</si>
  <si>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</si>
  <si>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</si>
  <si>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</si>
  <si>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</si>
  <si>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</si>
  <si>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</si>
  <si>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</si>
  <si>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</si>
  <si>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</si>
  <si>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</si>
  <si>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</si>
  <si>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</si>
  <si>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</si>
  <si>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</si>
  <si>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</si>
  <si>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</si>
  <si>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</si>
  <si>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</si>
  <si>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</si>
  <si>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</si>
  <si>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</si>
  <si>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</si>
  <si>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</si>
  <si>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</si>
  <si>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</si>
  <si>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</si>
  <si>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</si>
  <si>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</si>
  <si>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</si>
  <si>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</si>
  <si>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</si>
  <si>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</si>
  <si>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</si>
  <si>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</si>
  <si>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</si>
  <si>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</si>
  <si>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</si>
  <si>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</si>
  <si>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</si>
  <si>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</si>
  <si>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</si>
  <si>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</si>
  <si>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</si>
  <si>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</si>
  <si>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</si>
  <si>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</si>
  <si>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</si>
  <si>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</si>
  <si>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</si>
  <si>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</si>
  <si>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</si>
  <si>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</si>
  <si>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</si>
  <si>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</si>
  <si>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</si>
  <si>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</si>
  <si>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</si>
  <si>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</si>
  <si>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</si>
  <si>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</si>
  <si>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</si>
  <si>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</si>
  <si>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</si>
  <si>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</si>
  <si>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</si>
  <si>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</si>
  <si>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</si>
  <si>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</si>
  <si>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</si>
  <si>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</si>
  <si>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</si>
  <si>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</si>
  <si>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</si>
  <si>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</si>
  <si>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</si>
  <si>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</si>
  <si>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</si>
  <si>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</si>
  <si>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</si>
  <si>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</si>
  <si>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</si>
  <si>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</si>
  <si>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</si>
  <si>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</si>
  <si>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</si>
  <si>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</si>
  <si>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</si>
  <si>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</si>
  <si>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</si>
  <si>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</si>
  <si>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</si>
  <si>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</si>
  <si>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</si>
  <si>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</si>
  <si>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</si>
  <si>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</si>
  <si>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</si>
  <si>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</si>
  <si>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</si>
  <si>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</si>
  <si>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</si>
  <si>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</si>
  <si>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</si>
  <si>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</si>
  <si>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</si>
  <si>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</si>
  <si>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</si>
  <si>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</si>
  <si>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</si>
  <si>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</si>
  <si>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</si>
  <si>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</si>
  <si>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</si>
  <si>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</si>
  <si>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</si>
  <si>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</si>
  <si>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</si>
  <si>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</si>
  <si>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</si>
  <si>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</si>
  <si>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</si>
  <si>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</si>
  <si>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</si>
  <si>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</si>
  <si>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</si>
  <si>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</si>
  <si>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</si>
  <si>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</si>
  <si>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</si>
  <si>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</si>
  <si>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</si>
  <si>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</si>
  <si>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</si>
  <si>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</si>
  <si>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</si>
  <si>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</si>
  <si>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</si>
  <si>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</si>
  <si>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</si>
  <si>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</si>
  <si>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</si>
  <si>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</si>
  <si>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</si>
  <si>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</si>
  <si>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</si>
  <si>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</si>
  <si>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</si>
  <si>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</si>
  <si>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</si>
  <si>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</si>
  <si>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</si>
  <si>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</si>
  <si>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</si>
  <si>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</si>
  <si>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</si>
  <si>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</si>
  <si>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</si>
  <si>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</si>
  <si>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</si>
  <si>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</si>
  <si>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</si>
  <si>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</si>
  <si>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</si>
  <si>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</si>
  <si>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</si>
  <si>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</si>
  <si>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</si>
  <si>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</si>
  <si>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</si>
  <si>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</si>
  <si>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</si>
  <si>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</si>
  <si>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</si>
  <si>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</si>
  <si>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</si>
  <si>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</si>
  <si>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</si>
  <si>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</si>
  <si>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</si>
  <si>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</si>
  <si>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</si>
  <si>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</si>
  <si>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</si>
  <si>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</si>
  <si>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</si>
  <si>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</si>
  <si>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</si>
  <si>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</si>
  <si>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</si>
  <si>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</si>
  <si>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</si>
  <si>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</si>
  <si>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</si>
  <si>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</si>
  <si>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</si>
  <si>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</si>
  <si>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</si>
  <si>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</si>
  <si>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</si>
  <si>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</si>
  <si>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</si>
  <si>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</si>
  <si>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</si>
  <si>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</si>
  <si>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</si>
  <si>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</si>
  <si>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</si>
  <si>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</si>
  <si>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</si>
  <si>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</si>
  <si>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</si>
  <si>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</si>
  <si>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</si>
  <si>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</si>
  <si>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</si>
  <si>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</si>
  <si>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</si>
  <si>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</si>
  <si>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</si>
  <si>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</si>
  <si>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</si>
  <si>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</si>
  <si>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</si>
  <si>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</si>
  <si>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</si>
  <si>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</si>
  <si>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</si>
  <si>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</si>
  <si>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</si>
  <si>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</si>
  <si>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</si>
  <si>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</si>
  <si>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</si>
  <si>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</si>
  <si>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</si>
  <si>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</si>
  <si>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</si>
  <si>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</si>
  <si>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</si>
  <si>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</si>
  <si>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</si>
  <si>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</si>
  <si>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</si>
  <si>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</si>
  <si>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</si>
  <si>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</si>
  <si>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</si>
  <si>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</si>
  <si>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</si>
  <si>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</si>
  <si>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</si>
  <si>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</si>
  <si>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</si>
  <si>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</si>
  <si>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</si>
  <si>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</si>
  <si>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</si>
  <si>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</si>
  <si>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</si>
  <si>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</si>
  <si>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</si>
  <si>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</si>
  <si>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</si>
  <si>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</si>
  <si>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</si>
  <si>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</si>
  <si>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</si>
  <si>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</si>
  <si>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</si>
  <si>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</si>
  <si>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</si>
  <si>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</si>
  <si>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</si>
  <si>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</si>
  <si>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</si>
  <si>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</si>
  <si>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</si>
  <si>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</si>
  <si>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</si>
  <si>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</si>
  <si>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</si>
  <si>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</si>
  <si>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</si>
  <si>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</si>
  <si>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</si>
  <si>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</si>
  <si>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</si>
  <si>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</si>
  <si>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</si>
  <si>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</si>
  <si>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</si>
  <si>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</si>
  <si>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</si>
  <si>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</si>
  <si>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</si>
  <si>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</si>
  <si>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</si>
  <si>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</si>
  <si>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</si>
  <si>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</si>
  <si>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</si>
  <si>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</si>
  <si>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</si>
  <si>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</si>
  <si>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</si>
  <si>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</si>
  <si>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</si>
  <si>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</si>
  <si>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</si>
  <si>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</si>
  <si>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</si>
  <si>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</si>
  <si>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</si>
  <si>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</si>
  <si>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</si>
  <si>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</si>
  <si>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</si>
  <si>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</si>
  <si>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</si>
  <si>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</si>
  <si>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</si>
  <si>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</si>
  <si>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</si>
  <si>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</si>
  <si>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</si>
  <si>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</si>
  <si>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</si>
  <si>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</si>
  <si>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</si>
  <si>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</si>
  <si>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</si>
  <si>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</si>
  <si>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</si>
  <si>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</si>
  <si>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</si>
  <si>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</si>
  <si>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</si>
  <si>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</si>
  <si>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</si>
  <si>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</si>
  <si>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</si>
  <si>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</si>
  <si>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</si>
  <si>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</si>
  <si>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</si>
  <si>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</si>
  <si>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</si>
  <si>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</si>
  <si>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</si>
  <si>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</si>
  <si>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</si>
  <si>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</si>
  <si>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</si>
  <si>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</si>
  <si>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</si>
  <si>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</si>
  <si>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</si>
  <si>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</si>
  <si>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</si>
  <si>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</si>
  <si>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</si>
  <si>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</si>
  <si>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</si>
  <si>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</si>
  <si>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</si>
  <si>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</si>
  <si>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</si>
  <si>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</si>
  <si>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</si>
  <si>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</si>
  <si>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</si>
  <si>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</si>
  <si>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</si>
  <si>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</si>
  <si>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</si>
  <si>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</si>
  <si>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</si>
  <si>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</si>
  <si>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</si>
  <si>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</si>
  <si>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</si>
  <si>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</si>
  <si>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</si>
  <si>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</si>
  <si>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</si>
  <si>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</si>
  <si>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</si>
  <si>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</si>
  <si>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</si>
  <si>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</si>
  <si>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</si>
  <si>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</si>
  <si>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</si>
  <si>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</si>
  <si>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</si>
  <si>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</si>
  <si>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</si>
  <si>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</si>
  <si>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</si>
  <si>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</si>
  <si>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</si>
  <si>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</si>
  <si>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</si>
  <si>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</si>
  <si>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</si>
  <si>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</si>
  <si>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</si>
  <si>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</si>
  <si>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</si>
  <si>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</si>
  <si>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</si>
  <si>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</si>
  <si>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</si>
  <si>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</si>
  <si>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</si>
  <si>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</si>
  <si>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</si>
  <si>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</si>
  <si>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</si>
  <si>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</si>
  <si>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</si>
  <si>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</si>
  <si>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</si>
  <si>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</si>
  <si>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</si>
  <si>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</si>
  <si>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</si>
  <si>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</si>
  <si>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</si>
  <si>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</si>
  <si>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</si>
  <si>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</si>
  <si>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</si>
  <si>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</si>
  <si>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</si>
  <si>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</si>
  <si>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</si>
  <si>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</si>
  <si>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</si>
  <si>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</si>
  <si>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</si>
  <si>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</si>
  <si>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</si>
  <si>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</si>
  <si>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</si>
  <si>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</si>
  <si>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</si>
  <si>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</si>
  <si>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</si>
  <si>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</si>
  <si>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</si>
  <si>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</si>
  <si>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</si>
  <si>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</si>
  <si>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</si>
  <si>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</si>
  <si>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</si>
  <si>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</si>
  <si>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</si>
  <si>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</si>
  <si>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</si>
  <si>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</si>
  <si>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</si>
  <si>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</si>
  <si>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</si>
  <si>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</si>
  <si>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</si>
  <si>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</si>
  <si>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</si>
  <si>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</si>
  <si>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</si>
  <si>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</si>
  <si>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</si>
  <si>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</si>
  <si>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</si>
  <si>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</si>
  <si>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</si>
  <si>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</si>
  <si>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</si>
  <si>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</si>
  <si>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</si>
  <si>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</si>
  <si>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</si>
  <si>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</si>
  <si>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</si>
  <si>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</si>
  <si>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</si>
  <si>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</si>
  <si>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</si>
  <si>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</si>
  <si>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</si>
  <si>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</si>
  <si>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</si>
  <si>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</si>
  <si>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</si>
  <si>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</si>
  <si>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</si>
  <si>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</si>
  <si>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</si>
  <si>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</si>
  <si>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</si>
  <si>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</si>
  <si>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</si>
  <si>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</si>
  <si>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</si>
  <si>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</si>
  <si>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</si>
  <si>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</si>
  <si>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</si>
  <si>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</si>
  <si>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</si>
  <si>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</si>
  <si>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</si>
  <si>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</si>
  <si>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</si>
  <si>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</si>
  <si>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</si>
  <si>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</si>
  <si>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</si>
  <si>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</si>
  <si>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</si>
  <si>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</si>
  <si>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</si>
  <si>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</si>
  <si>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</si>
  <si>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</si>
  <si>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</si>
  <si>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</si>
  <si>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</si>
  <si>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</si>
  <si>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</si>
  <si>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</si>
  <si>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</si>
  <si>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</si>
  <si>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</si>
  <si>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</si>
  <si>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</si>
  <si>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</si>
  <si>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</si>
  <si>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</si>
  <si>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</si>
  <si>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</si>
  <si>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</si>
  <si>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</si>
  <si>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</si>
  <si>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</si>
  <si>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</si>
  <si>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</si>
  <si>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</si>
  <si>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</si>
  <si>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</si>
  <si>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</si>
  <si>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</si>
  <si>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</si>
  <si>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</si>
  <si>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</si>
  <si>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</si>
  <si>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</si>
  <si>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</si>
  <si>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</si>
  <si>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</si>
  <si>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</si>
  <si>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</si>
  <si>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</si>
  <si>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</si>
  <si>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</si>
  <si>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</si>
  <si>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</si>
  <si>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</si>
  <si>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</si>
  <si>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</si>
  <si>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</si>
  <si>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</si>
  <si>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</si>
  <si>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</si>
  <si>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</si>
  <si>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</si>
  <si>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</si>
  <si>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</si>
  <si>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</si>
  <si>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</si>
  <si>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</si>
  <si>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</si>
  <si>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</si>
  <si>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</si>
  <si>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</si>
  <si>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</si>
  <si>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</si>
  <si>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</si>
  <si>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</si>
  <si>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</si>
  <si>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</si>
  <si>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</si>
  <si>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</si>
  <si>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</si>
  <si>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</si>
  <si>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</si>
  <si>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</si>
  <si>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</si>
  <si>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</si>
  <si>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</si>
  <si>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</si>
  <si>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</si>
  <si>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</si>
  <si>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</si>
  <si>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</si>
  <si>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</si>
  <si>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</si>
  <si>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</si>
  <si>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</si>
  <si>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</si>
  <si>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</si>
  <si>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</si>
  <si>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</si>
  <si>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</si>
  <si>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</si>
  <si>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</si>
  <si>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</si>
  <si>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</si>
  <si>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</si>
  <si>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</si>
  <si>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</si>
  <si>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</si>
  <si>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</si>
  <si>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</si>
  <si>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</si>
  <si>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</si>
  <si>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</si>
  <si>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</si>
  <si>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</si>
  <si>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</si>
  <si>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</si>
  <si>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</si>
  <si>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</si>
  <si>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</si>
  <si>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</si>
  <si>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</si>
  <si>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</si>
  <si>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</si>
  <si>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</si>
  <si>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</si>
  <si>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</si>
  <si>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</si>
  <si>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</si>
  <si>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</si>
  <si>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</si>
  <si>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</si>
  <si>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</si>
  <si>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</si>
  <si>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</si>
  <si>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</si>
  <si>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</si>
  <si>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</si>
  <si>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</si>
  <si>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</si>
  <si>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</si>
  <si>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</si>
  <si>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</si>
  <si>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</si>
  <si>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</si>
  <si>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</si>
  <si>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</si>
  <si>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</si>
  <si>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</si>
  <si>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</si>
  <si>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</si>
  <si>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</si>
  <si>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</si>
  <si>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</si>
  <si>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</si>
  <si>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</si>
  <si>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</si>
  <si>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</si>
  <si>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</si>
  <si>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</si>
  <si>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</si>
  <si>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</si>
  <si>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</si>
  <si>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</si>
  <si>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</si>
  <si>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</si>
  <si>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</si>
  <si>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</si>
  <si>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</si>
  <si>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</si>
  <si>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</si>
  <si>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</si>
  <si>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</si>
  <si>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</si>
  <si>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</si>
  <si>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</si>
  <si>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</si>
  <si>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</si>
  <si>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</si>
  <si>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</si>
  <si>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</si>
  <si>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</si>
  <si>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</si>
  <si>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</si>
  <si>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</si>
  <si>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</si>
  <si>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</si>
  <si>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</si>
  <si>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</si>
  <si>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</si>
  <si>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</si>
  <si>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</si>
  <si>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</si>
  <si>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</si>
  <si>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</si>
  <si>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</si>
  <si>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</si>
  <si>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</si>
  <si>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</si>
  <si>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</si>
  <si>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</si>
  <si>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</si>
  <si>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</si>
  <si>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</si>
  <si>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</si>
  <si>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</si>
  <si>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</si>
  <si>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</si>
  <si>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</si>
  <si>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</si>
  <si>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</si>
  <si>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</si>
  <si>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</si>
  <si>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</si>
  <si>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</si>
  <si>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</si>
  <si>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</si>
  <si>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</si>
  <si>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</si>
  <si>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</si>
  <si>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</si>
  <si>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</si>
  <si>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</si>
  <si>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</si>
  <si>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</si>
  <si>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</si>
  <si>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</si>
  <si>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</si>
  <si>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</si>
  <si>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</si>
  <si>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</si>
  <si>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</si>
  <si>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</si>
  <si>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</si>
  <si>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</si>
  <si>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</si>
  <si>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</si>
  <si>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</si>
  <si>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</si>
  <si>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</si>
  <si>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</si>
  <si>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</si>
  <si>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</si>
  <si>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</si>
  <si>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</si>
  <si>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</si>
  <si>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</si>
  <si>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</si>
  <si>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</si>
  <si>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</si>
  <si>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</si>
  <si>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</si>
  <si>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</si>
  <si>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</si>
  <si>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</si>
  <si>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</si>
  <si>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</si>
  <si>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</si>
  <si>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医療法人研西会　水海道西部病院</t>
    <phoneticPr fontId="3"/>
  </si>
  <si>
    <t>〒303-0041 常総市豊岡町丙６８５</t>
    <phoneticPr fontId="3"/>
  </si>
  <si>
    <t>〇</t>
  </si>
  <si>
    <t>医療法人</t>
  </si>
  <si>
    <t>複数の診療科で活用</t>
  </si>
  <si>
    <t>内科</t>
  </si>
  <si>
    <t>消化器内科（胃腸内科）</t>
  </si>
  <si>
    <t>消化器外科（胃腸外科）</t>
  </si>
  <si>
    <t>ＤＰＣ病院ではない</t>
  </si>
  <si>
    <t>有</t>
  </si>
  <si>
    <t>-</t>
    <phoneticPr fontId="3"/>
  </si>
  <si>
    <t>南病棟</t>
  </si>
  <si>
    <t>急性期機能</t>
  </si>
  <si>
    <t>西病棟</t>
  </si>
  <si>
    <t>慢性期機能</t>
  </si>
  <si>
    <t>未突合</t>
  </si>
  <si>
    <t>未突合</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</si>
</sst>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1038</v>
      </c>
      <c r="C2" s="238"/>
      <c r="D2" s="238"/>
      <c r="E2" s="238"/>
      <c r="F2" s="238"/>
      <c r="G2" s="238"/>
      <c r="H2" s="9"/>
      <c r="O2" s="8"/>
      <c r="P2" s="8"/>
      <c r="Q2" s="8"/>
      <c r="R2" s="8"/>
      <c r="S2" s="8"/>
      <c r="T2" s="8"/>
      <c r="U2" s="8"/>
      <c r="V2" s="8"/>
    </row>
    <row r="3" spans="1:22">
      <c r="A3" s="243"/>
      <c r="B3" s="273" t="s">
        <v>1039</v>
      </c>
      <c r="C3" s="239"/>
      <c r="D3" s="239"/>
      <c r="E3" s="239"/>
      <c r="F3" s="239"/>
      <c r="G3" s="239"/>
      <c r="H3" s="14"/>
      <c r="I3" s="14"/>
      <c r="O3" s="8"/>
      <c r="P3" s="8"/>
      <c r="Q3" s="8"/>
      <c r="R3" s="8"/>
      <c r="S3" s="8"/>
      <c r="T3" s="8"/>
      <c r="U3" s="8"/>
      <c r="V3" s="8"/>
    </row>
    <row r="4" spans="1:22">
      <c r="A4" s="243"/>
      <c r="B4" s="420"/>
      <c r="C4" s="421"/>
      <c r="D4" s="421"/>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1011</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2" t="s">
        <v>1012</v>
      </c>
      <c r="J9" s="422"/>
      <c r="K9" s="422"/>
      <c r="L9" s="276" t="s">
        <v>1049</v>
      </c>
      <c r="M9" s="282" t="s">
        <v>1051</v>
      </c>
      <c r="N9" s="282"/>
    </row>
    <row r="10" spans="1:22" s="21" customFormat="1" ht="34.5" customHeight="1">
      <c r="A10" s="244" t="s">
        <v>606</v>
      </c>
      <c r="B10" s="17"/>
      <c r="C10" s="19"/>
      <c r="D10" s="19"/>
      <c r="E10" s="19"/>
      <c r="F10" s="19"/>
      <c r="G10" s="19"/>
      <c r="H10" s="20"/>
      <c r="I10" s="419" t="s">
        <v>2</v>
      </c>
      <c r="J10" s="419"/>
      <c r="K10" s="419"/>
      <c r="L10" s="25"/>
      <c r="M10" s="25"/>
      <c r="N10" s="25"/>
    </row>
    <row r="11" spans="1:22" s="21" customFormat="1" ht="34.5" customHeight="1">
      <c r="A11" s="244" t="s">
        <v>606</v>
      </c>
      <c r="B11" s="24"/>
      <c r="C11" s="19"/>
      <c r="D11" s="19"/>
      <c r="E11" s="19"/>
      <c r="F11" s="19"/>
      <c r="G11" s="19"/>
      <c r="H11" s="20"/>
      <c r="I11" s="419" t="s">
        <v>3</v>
      </c>
      <c r="J11" s="419"/>
      <c r="K11" s="419"/>
      <c r="L11" s="25" t="s">
        <v>1040</v>
      </c>
      <c r="M11" s="25"/>
      <c r="N11" s="25"/>
    </row>
    <row r="12" spans="1:22" s="21" customFormat="1" ht="34.5" customHeight="1">
      <c r="A12" s="244" t="s">
        <v>606</v>
      </c>
      <c r="B12" s="24"/>
      <c r="C12" s="19"/>
      <c r="D12" s="19"/>
      <c r="E12" s="19"/>
      <c r="F12" s="19"/>
      <c r="G12" s="19"/>
      <c r="H12" s="20"/>
      <c r="I12" s="419" t="s">
        <v>4</v>
      </c>
      <c r="J12" s="419"/>
      <c r="K12" s="419"/>
      <c r="L12" s="29"/>
      <c r="M12" s="29"/>
      <c r="N12" s="29"/>
    </row>
    <row r="13" spans="1:22" s="21" customFormat="1" ht="34.5" customHeight="1">
      <c r="A13" s="244" t="s">
        <v>606</v>
      </c>
      <c r="B13" s="17"/>
      <c r="C13" s="19"/>
      <c r="D13" s="19"/>
      <c r="E13" s="19"/>
      <c r="F13" s="19"/>
      <c r="G13" s="19"/>
      <c r="H13" s="20"/>
      <c r="I13" s="419" t="s">
        <v>5</v>
      </c>
      <c r="J13" s="419"/>
      <c r="K13" s="419"/>
      <c r="L13" s="28"/>
      <c r="M13" s="28" t="s">
        <v>1040</v>
      </c>
      <c r="N13" s="28" t="s">
        <v>1040</v>
      </c>
    </row>
    <row r="14" spans="1:22" s="21" customFormat="1" ht="34.5" customHeight="1">
      <c r="A14" s="244" t="s">
        <v>606</v>
      </c>
      <c r="B14" s="17"/>
      <c r="C14" s="19"/>
      <c r="D14" s="19"/>
      <c r="E14" s="19"/>
      <c r="F14" s="19"/>
      <c r="G14" s="19"/>
      <c r="H14" s="20"/>
      <c r="I14" s="419" t="s">
        <v>550</v>
      </c>
      <c r="J14" s="419"/>
      <c r="K14" s="419"/>
      <c r="L14" s="29"/>
      <c r="M14" s="29"/>
      <c r="N14" s="29"/>
    </row>
    <row r="15" spans="1:22" s="21" customFormat="1" ht="34.5" customHeight="1">
      <c r="A15" s="244" t="s">
        <v>606</v>
      </c>
      <c r="B15" s="17"/>
      <c r="C15" s="19"/>
      <c r="D15" s="19"/>
      <c r="E15" s="19"/>
      <c r="F15" s="19"/>
      <c r="G15" s="19"/>
      <c r="H15" s="20"/>
      <c r="I15" s="419" t="s">
        <v>551</v>
      </c>
      <c r="J15" s="419"/>
      <c r="K15" s="419"/>
      <c r="L15" s="29"/>
      <c r="M15" s="29"/>
      <c r="N15" s="29"/>
    </row>
    <row r="16" spans="1:22" s="21" customFormat="1" ht="34.5" customHeight="1">
      <c r="A16" s="244" t="s">
        <v>606</v>
      </c>
      <c r="B16" s="17"/>
      <c r="C16" s="19"/>
      <c r="D16" s="19"/>
      <c r="E16" s="19"/>
      <c r="F16" s="19"/>
      <c r="G16" s="19"/>
      <c r="H16" s="20"/>
      <c r="I16" s="419" t="s">
        <v>972</v>
      </c>
      <c r="J16" s="419"/>
      <c r="K16" s="419"/>
      <c r="L16" s="29"/>
      <c r="M16" s="29"/>
      <c r="N16" s="29"/>
    </row>
    <row r="17" spans="1:22" s="21" customFormat="1" ht="315" customHeight="1">
      <c r="A17" s="244" t="s">
        <v>987</v>
      </c>
      <c r="B17" s="17"/>
      <c r="C17" s="19"/>
      <c r="D17" s="19"/>
      <c r="E17" s="19"/>
      <c r="F17" s="19"/>
      <c r="G17" s="19"/>
      <c r="H17" s="20"/>
      <c r="I17" s="307" t="s">
        <v>1010</v>
      </c>
      <c r="J17" s="307"/>
      <c r="K17" s="307"/>
      <c r="L17" s="29" t="s">
        <v>533</v>
      </c>
      <c r="M17" s="29" t="s">
        <v>533</v>
      </c>
      <c r="N17" s="29" t="s">
        <v>1053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1013</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1" t="s">
        <v>1014</v>
      </c>
      <c r="J22" s="312"/>
      <c r="K22" s="313"/>
      <c r="L22" s="277" t="s">
        <v>1049</v>
      </c>
      <c r="M22" s="282" t="s">
        <v>1051</v>
      </c>
      <c r="N22" s="282"/>
    </row>
    <row r="23" spans="1:22" s="21" customFormat="1" ht="34.5" customHeight="1">
      <c r="A23" s="244" t="s">
        <v>607</v>
      </c>
      <c r="B23" s="17"/>
      <c r="C23" s="19"/>
      <c r="D23" s="19"/>
      <c r="E23" s="19"/>
      <c r="F23" s="19"/>
      <c r="G23" s="19"/>
      <c r="H23" s="20"/>
      <c r="I23" s="300" t="s">
        <v>2</v>
      </c>
      <c r="J23" s="301"/>
      <c r="K23" s="302"/>
      <c r="L23" s="25"/>
      <c r="M23" s="25"/>
      <c r="N23" s="25"/>
    </row>
    <row r="24" spans="1:22" s="21" customFormat="1" ht="34.5" customHeight="1">
      <c r="A24" s="244" t="s">
        <v>607</v>
      </c>
      <c r="B24" s="24"/>
      <c r="C24" s="19"/>
      <c r="D24" s="19"/>
      <c r="E24" s="19"/>
      <c r="F24" s="19"/>
      <c r="G24" s="19"/>
      <c r="H24" s="20"/>
      <c r="I24" s="300" t="s">
        <v>3</v>
      </c>
      <c r="J24" s="301"/>
      <c r="K24" s="302"/>
      <c r="L24" s="25" t="s">
        <v>1040</v>
      </c>
      <c r="M24" s="25"/>
      <c r="N24" s="25"/>
    </row>
    <row r="25" spans="1:22" s="21" customFormat="1" ht="34.5" customHeight="1">
      <c r="A25" s="244" t="s">
        <v>607</v>
      </c>
      <c r="B25" s="24"/>
      <c r="C25" s="19"/>
      <c r="D25" s="19"/>
      <c r="E25" s="19"/>
      <c r="F25" s="19"/>
      <c r="G25" s="19"/>
      <c r="H25" s="20"/>
      <c r="I25" s="300" t="s">
        <v>4</v>
      </c>
      <c r="J25" s="301"/>
      <c r="K25" s="302"/>
      <c r="L25" s="29"/>
      <c r="M25" s="29"/>
      <c r="N25" s="29"/>
    </row>
    <row r="26" spans="1:22" s="21" customFormat="1" ht="34.5" customHeight="1">
      <c r="A26" s="244" t="s">
        <v>607</v>
      </c>
      <c r="B26" s="17"/>
      <c r="C26" s="19"/>
      <c r="D26" s="19"/>
      <c r="E26" s="19"/>
      <c r="F26" s="19"/>
      <c r="G26" s="19"/>
      <c r="H26" s="20"/>
      <c r="I26" s="300" t="s">
        <v>5</v>
      </c>
      <c r="J26" s="301"/>
      <c r="K26" s="302"/>
      <c r="L26" s="28"/>
      <c r="M26" s="28" t="s">
        <v>1040</v>
      </c>
      <c r="N26" s="28" t="s">
        <v>1040</v>
      </c>
    </row>
    <row r="27" spans="1:22" s="21" customFormat="1" ht="34.5" customHeight="1">
      <c r="A27" s="244" t="s">
        <v>607</v>
      </c>
      <c r="B27" s="17"/>
      <c r="C27" s="19"/>
      <c r="D27" s="19"/>
      <c r="E27" s="19"/>
      <c r="F27" s="19"/>
      <c r="G27" s="19"/>
      <c r="H27" s="20"/>
      <c r="I27" s="303" t="s">
        <v>554</v>
      </c>
      <c r="J27" s="304"/>
      <c r="K27" s="305"/>
      <c r="L27" s="29"/>
      <c r="M27" s="29"/>
      <c r="N27" s="29"/>
    </row>
    <row r="28" spans="1:22" s="21" customFormat="1" ht="34.5" customHeight="1">
      <c r="A28" s="244" t="s">
        <v>607</v>
      </c>
      <c r="B28" s="17"/>
      <c r="C28" s="19"/>
      <c r="D28" s="19"/>
      <c r="E28" s="19"/>
      <c r="F28" s="19"/>
      <c r="G28" s="19"/>
      <c r="H28" s="20"/>
      <c r="I28" s="303" t="s">
        <v>553</v>
      </c>
      <c r="J28" s="304"/>
      <c r="K28" s="305"/>
      <c r="L28" s="29"/>
      <c r="M28" s="29"/>
      <c r="N28" s="29"/>
    </row>
    <row r="29" spans="1:22" s="33" customFormat="1" ht="34.5" customHeight="1">
      <c r="A29" s="244" t="s">
        <v>607</v>
      </c>
      <c r="B29" s="17"/>
      <c r="C29" s="19"/>
      <c r="D29" s="19"/>
      <c r="E29" s="19"/>
      <c r="F29" s="19"/>
      <c r="G29" s="19"/>
      <c r="H29" s="20"/>
      <c r="I29" s="303" t="s">
        <v>8</v>
      </c>
      <c r="J29" s="304"/>
      <c r="K29" s="305"/>
      <c r="L29" s="29"/>
      <c r="M29" s="29"/>
      <c r="N29" s="29"/>
    </row>
    <row r="30" spans="1:22" s="21" customFormat="1" ht="34.5" customHeight="1">
      <c r="A30" s="244" t="s">
        <v>607</v>
      </c>
      <c r="B30" s="17"/>
      <c r="C30" s="19"/>
      <c r="D30" s="19"/>
      <c r="E30" s="19"/>
      <c r="F30" s="19"/>
      <c r="G30" s="19"/>
      <c r="H30" s="20"/>
      <c r="I30" s="306" t="s">
        <v>552</v>
      </c>
      <c r="J30" s="306"/>
      <c r="K30" s="306"/>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1016</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1" t="s">
        <v>1015</v>
      </c>
      <c r="J35" s="312"/>
      <c r="K35" s="313"/>
      <c r="L35" s="277" t="s">
        <v>1049</v>
      </c>
      <c r="M35" s="282" t="s">
        <v>1051</v>
      </c>
      <c r="N35" s="282"/>
    </row>
    <row r="36" spans="1:22" s="21" customFormat="1" ht="34.5" customHeight="1">
      <c r="A36" s="244" t="s">
        <v>608</v>
      </c>
      <c r="B36" s="17"/>
      <c r="C36" s="19"/>
      <c r="D36" s="19"/>
      <c r="E36" s="19"/>
      <c r="F36" s="19"/>
      <c r="G36" s="19"/>
      <c r="H36" s="20"/>
      <c r="I36" s="300" t="s">
        <v>11</v>
      </c>
      <c r="J36" s="301"/>
      <c r="K36" s="302"/>
      <c r="L36" s="25"/>
      <c r="M36" s="25"/>
      <c r="N36" s="25"/>
    </row>
    <row r="37" spans="1:22" s="21" customFormat="1" ht="34.5" customHeight="1">
      <c r="A37" s="244" t="s">
        <v>608</v>
      </c>
      <c r="B37" s="24"/>
      <c r="C37" s="19"/>
      <c r="D37" s="19"/>
      <c r="E37" s="19"/>
      <c r="F37" s="19"/>
      <c r="G37" s="19"/>
      <c r="H37" s="20"/>
      <c r="I37" s="300" t="s">
        <v>12</v>
      </c>
      <c r="J37" s="301"/>
      <c r="K37" s="302"/>
      <c r="L37" s="25"/>
      <c r="M37" s="25"/>
      <c r="N37" s="25"/>
    </row>
    <row r="38" spans="1:22" s="21" customFormat="1" ht="34.5" customHeight="1">
      <c r="A38" s="244" t="s">
        <v>608</v>
      </c>
      <c r="B38" s="24"/>
      <c r="C38" s="19"/>
      <c r="D38" s="19"/>
      <c r="E38" s="19"/>
      <c r="F38" s="19"/>
      <c r="G38" s="19"/>
      <c r="H38" s="20"/>
      <c r="I38" s="300" t="s">
        <v>13</v>
      </c>
      <c r="J38" s="301"/>
      <c r="K38" s="302"/>
      <c r="L38" s="261"/>
      <c r="M38" s="261"/>
      <c r="N38" s="261"/>
    </row>
    <row r="39" spans="1:22" s="21" customFormat="1" ht="34.5" customHeight="1">
      <c r="A39" s="244" t="s">
        <v>608</v>
      </c>
      <c r="B39" s="17"/>
      <c r="C39" s="19"/>
      <c r="D39" s="19"/>
      <c r="E39" s="19"/>
      <c r="F39" s="19"/>
      <c r="G39" s="19"/>
      <c r="H39" s="20"/>
      <c r="I39" s="300" t="s">
        <v>14</v>
      </c>
      <c r="J39" s="301"/>
      <c r="K39" s="302"/>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984</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08" t="s">
        <v>1014</v>
      </c>
      <c r="J44" s="309"/>
      <c r="K44" s="310"/>
      <c r="L44" s="277" t="s">
        <v>1049</v>
      </c>
      <c r="M44" s="282" t="s">
        <v>1051</v>
      </c>
      <c r="N44" s="282"/>
    </row>
    <row r="45" spans="1:22" s="21" customFormat="1" ht="34.5" customHeight="1">
      <c r="A45" s="278" t="s">
        <v>985</v>
      </c>
      <c r="B45" s="17"/>
      <c r="C45" s="19"/>
      <c r="D45" s="19"/>
      <c r="E45" s="19"/>
      <c r="F45" s="19"/>
      <c r="G45" s="19"/>
      <c r="H45" s="20"/>
      <c r="I45" s="303" t="s">
        <v>2</v>
      </c>
      <c r="J45" s="304"/>
      <c r="K45" s="305"/>
      <c r="L45" s="25"/>
      <c r="M45" s="25"/>
      <c r="N45" s="25"/>
    </row>
    <row r="46" spans="1:22" s="21" customFormat="1" ht="34.5" customHeight="1">
      <c r="A46" s="278" t="s">
        <v>985</v>
      </c>
      <c r="B46" s="24"/>
      <c r="C46" s="19"/>
      <c r="D46" s="19"/>
      <c r="E46" s="19"/>
      <c r="F46" s="19"/>
      <c r="G46" s="19"/>
      <c r="H46" s="20"/>
      <c r="I46" s="303" t="s">
        <v>3</v>
      </c>
      <c r="J46" s="304"/>
      <c r="K46" s="305"/>
      <c r="L46" s="25"/>
      <c r="M46" s="25"/>
      <c r="N46" s="25"/>
    </row>
    <row r="47" spans="1:22" s="21" customFormat="1" ht="34.5" customHeight="1">
      <c r="A47" s="278" t="s">
        <v>985</v>
      </c>
      <c r="B47" s="24"/>
      <c r="C47" s="19"/>
      <c r="D47" s="19"/>
      <c r="E47" s="19"/>
      <c r="F47" s="19"/>
      <c r="G47" s="19"/>
      <c r="H47" s="20"/>
      <c r="I47" s="303" t="s">
        <v>4</v>
      </c>
      <c r="J47" s="304"/>
      <c r="K47" s="305"/>
      <c r="L47" s="29"/>
      <c r="M47" s="29"/>
      <c r="N47" s="29"/>
    </row>
    <row r="48" spans="1:22" s="21" customFormat="1" ht="34.5" customHeight="1">
      <c r="A48" s="278" t="s">
        <v>985</v>
      </c>
      <c r="B48" s="17"/>
      <c r="C48" s="19"/>
      <c r="D48" s="19"/>
      <c r="E48" s="19"/>
      <c r="F48" s="19"/>
      <c r="G48" s="19"/>
      <c r="H48" s="20"/>
      <c r="I48" s="303" t="s">
        <v>5</v>
      </c>
      <c r="J48" s="304"/>
      <c r="K48" s="305"/>
      <c r="L48" s="28"/>
      <c r="M48" s="28"/>
      <c r="N48" s="28"/>
    </row>
    <row r="49" spans="1:14" s="21" customFormat="1" ht="34.5" customHeight="1">
      <c r="A49" s="278" t="s">
        <v>985</v>
      </c>
      <c r="B49" s="17"/>
      <c r="C49" s="19"/>
      <c r="D49" s="19"/>
      <c r="E49" s="19"/>
      <c r="F49" s="19"/>
      <c r="G49" s="19"/>
      <c r="H49" s="20"/>
      <c r="I49" s="303" t="s">
        <v>554</v>
      </c>
      <c r="J49" s="304"/>
      <c r="K49" s="305"/>
      <c r="L49" s="29"/>
      <c r="M49" s="29"/>
      <c r="N49" s="29"/>
    </row>
    <row r="50" spans="1:14" s="21" customFormat="1" ht="34.5" customHeight="1">
      <c r="A50" s="278" t="s">
        <v>985</v>
      </c>
      <c r="B50" s="17"/>
      <c r="C50" s="19"/>
      <c r="D50" s="19"/>
      <c r="E50" s="19"/>
      <c r="F50" s="19"/>
      <c r="G50" s="19"/>
      <c r="H50" s="20"/>
      <c r="I50" s="303" t="s">
        <v>553</v>
      </c>
      <c r="J50" s="304"/>
      <c r="K50" s="305"/>
      <c r="L50" s="29"/>
      <c r="M50" s="29"/>
      <c r="N50" s="29"/>
    </row>
    <row r="51" spans="1:14" s="33" customFormat="1" ht="34.5" customHeight="1">
      <c r="A51" s="278" t="s">
        <v>985</v>
      </c>
      <c r="B51" s="17"/>
      <c r="C51" s="19"/>
      <c r="D51" s="19"/>
      <c r="E51" s="19"/>
      <c r="F51" s="19"/>
      <c r="G51" s="19"/>
      <c r="H51" s="20"/>
      <c r="I51" s="303" t="s">
        <v>8</v>
      </c>
      <c r="J51" s="304"/>
      <c r="K51" s="305"/>
      <c r="L51" s="29"/>
      <c r="M51" s="29"/>
      <c r="N51" s="29"/>
    </row>
    <row r="52" spans="1:14" s="21" customFormat="1" ht="34.5" customHeight="1">
      <c r="A52" s="278" t="s">
        <v>985</v>
      </c>
      <c r="B52" s="17"/>
      <c r="C52" s="19"/>
      <c r="D52" s="19"/>
      <c r="E52" s="19"/>
      <c r="F52" s="19"/>
      <c r="G52" s="19"/>
      <c r="H52" s="20"/>
      <c r="I52" s="306" t="s">
        <v>552</v>
      </c>
      <c r="J52" s="306"/>
      <c r="K52" s="306"/>
      <c r="L52" s="29" t="s">
        <v>1040</v>
      </c>
      <c r="M52" s="29" t="s">
        <v>1040</v>
      </c>
      <c r="N52" s="29" t="s">
        <v>1040</v>
      </c>
    </row>
    <row r="53" spans="1:14" s="21" customFormat="1" ht="34.5" customHeight="1">
      <c r="A53" s="278" t="s">
        <v>985</v>
      </c>
      <c r="B53" s="17"/>
      <c r="C53" s="19"/>
      <c r="D53" s="19"/>
      <c r="E53" s="19"/>
      <c r="F53" s="19"/>
      <c r="G53" s="19"/>
      <c r="H53" s="20"/>
      <c r="I53" s="306" t="s">
        <v>986</v>
      </c>
      <c r="J53" s="306"/>
      <c r="K53" s="306"/>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29" t="s">
        <v>544</v>
      </c>
      <c r="E60" s="429"/>
      <c r="F60" s="429"/>
      <c r="G60" s="429"/>
      <c r="H60" s="429"/>
      <c r="I60" s="429"/>
      <c r="J60" s="429"/>
      <c r="K60" s="429"/>
      <c r="L60" s="429"/>
      <c r="M60" s="39"/>
      <c r="N60" s="39"/>
    </row>
    <row r="61" spans="1:14" s="21" customFormat="1" ht="34.5" customHeight="1">
      <c r="A61" s="243"/>
      <c r="B61" s="1"/>
      <c r="C61" s="41"/>
      <c r="D61" s="428" t="s">
        <v>16</v>
      </c>
      <c r="E61" s="428"/>
      <c r="F61" s="428"/>
      <c r="G61" s="428"/>
      <c r="H61" s="428"/>
      <c r="I61" s="428"/>
      <c r="J61" s="428"/>
      <c r="K61" s="428"/>
      <c r="L61" s="428"/>
      <c r="M61" s="39"/>
      <c r="N61" s="39"/>
    </row>
    <row r="62" spans="1:14" s="21" customFormat="1" ht="34.5" customHeight="1">
      <c r="A62" s="243"/>
      <c r="B62" s="1"/>
      <c r="C62" s="41"/>
      <c r="D62" s="428" t="s">
        <v>17</v>
      </c>
      <c r="E62" s="428"/>
      <c r="F62" s="428"/>
      <c r="G62" s="428"/>
      <c r="H62" s="428"/>
      <c r="I62" s="428"/>
      <c r="J62" s="428"/>
      <c r="K62" s="428"/>
      <c r="L62" s="428"/>
      <c r="M62" s="39"/>
      <c r="N62" s="39"/>
    </row>
    <row r="63" spans="1:14" s="21" customFormat="1" ht="34.5" customHeight="1">
      <c r="A63" s="243"/>
      <c r="B63" s="1"/>
      <c r="C63" s="41"/>
      <c r="D63" s="428" t="s">
        <v>18</v>
      </c>
      <c r="E63" s="428"/>
      <c r="F63" s="428"/>
      <c r="G63" s="428"/>
      <c r="H63" s="428"/>
      <c r="I63" s="428"/>
      <c r="J63" s="428"/>
      <c r="K63" s="428"/>
      <c r="L63" s="428"/>
      <c r="M63" s="39"/>
      <c r="N63" s="39"/>
    </row>
    <row r="64" spans="1:14" s="21" customFormat="1" ht="34.5" customHeight="1">
      <c r="A64" s="243"/>
      <c r="B64" s="1"/>
      <c r="C64" s="41"/>
      <c r="D64" s="428" t="s">
        <v>19</v>
      </c>
      <c r="E64" s="428"/>
      <c r="F64" s="428"/>
      <c r="G64" s="428"/>
      <c r="H64" s="428"/>
      <c r="I64" s="428"/>
      <c r="J64" s="428"/>
      <c r="K64" s="428"/>
      <c r="L64" s="428"/>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0" t="s">
        <v>20</v>
      </c>
      <c r="D71" s="420"/>
      <c r="E71" s="420"/>
      <c r="F71" s="420"/>
      <c r="G71" s="420"/>
      <c r="H71" s="420" t="s">
        <v>214</v>
      </c>
      <c r="I71" s="420"/>
      <c r="J71" s="420" t="s">
        <v>981</v>
      </c>
      <c r="K71" s="420"/>
      <c r="L71" s="420"/>
    </row>
    <row r="72" spans="1:14" s="21" customFormat="1">
      <c r="A72" s="243"/>
      <c r="B72" s="1"/>
      <c r="C72" s="420" t="s">
        <v>22</v>
      </c>
      <c r="D72" s="420"/>
      <c r="E72" s="420"/>
      <c r="F72" s="420"/>
      <c r="G72" s="420"/>
      <c r="H72" s="420" t="s">
        <v>980</v>
      </c>
      <c r="I72" s="420"/>
      <c r="J72" s="420" t="s">
        <v>272</v>
      </c>
      <c r="K72" s="420"/>
      <c r="L72" s="420"/>
    </row>
    <row r="73" spans="1:14" s="21" customFormat="1">
      <c r="A73" s="243"/>
      <c r="B73" s="1"/>
      <c r="C73" s="420" t="s">
        <v>24</v>
      </c>
      <c r="D73" s="420"/>
      <c r="E73" s="420"/>
      <c r="F73" s="420"/>
      <c r="G73" s="420"/>
      <c r="H73" s="420" t="s">
        <v>216</v>
      </c>
      <c r="I73" s="420"/>
      <c r="J73" s="420" t="s">
        <v>982</v>
      </c>
      <c r="K73" s="420"/>
      <c r="L73" s="420"/>
    </row>
    <row r="74" spans="1:14" s="21" customFormat="1">
      <c r="A74" s="243"/>
      <c r="B74" s="1"/>
      <c r="C74" s="420" t="s">
        <v>26</v>
      </c>
      <c r="D74" s="420"/>
      <c r="E74" s="420"/>
      <c r="F74" s="420"/>
      <c r="G74" s="420"/>
      <c r="H74" s="420" t="s">
        <v>217</v>
      </c>
      <c r="I74" s="420"/>
      <c r="J74" s="420" t="s">
        <v>276</v>
      </c>
      <c r="K74" s="420"/>
      <c r="L74" s="420"/>
    </row>
    <row r="75" spans="1:14" s="21" customFormat="1">
      <c r="A75" s="243"/>
      <c r="B75" s="1"/>
      <c r="C75" s="420" t="s">
        <v>28</v>
      </c>
      <c r="D75" s="420"/>
      <c r="E75" s="420"/>
      <c r="F75" s="420"/>
      <c r="G75" s="420"/>
      <c r="H75" s="298"/>
      <c r="I75" s="298"/>
      <c r="J75" s="420" t="s">
        <v>983</v>
      </c>
      <c r="K75" s="420"/>
      <c r="L75" s="420"/>
    </row>
    <row r="76" spans="1:14" s="21" customFormat="1">
      <c r="A76" s="243"/>
      <c r="C76" s="420" t="s">
        <v>30</v>
      </c>
      <c r="D76" s="420"/>
      <c r="E76" s="420"/>
      <c r="F76" s="420"/>
      <c r="G76" s="420"/>
      <c r="J76" s="420" t="s">
        <v>271</v>
      </c>
      <c r="K76" s="420"/>
      <c r="L76" s="420"/>
      <c r="M76" s="5"/>
      <c r="N76" s="7"/>
    </row>
    <row r="77" spans="1:14" s="21" customFormat="1">
      <c r="A77" s="243"/>
      <c r="B77" s="1"/>
      <c r="C77" s="420" t="s">
        <v>32</v>
      </c>
      <c r="D77" s="420"/>
      <c r="E77" s="420"/>
      <c r="F77" s="420"/>
      <c r="G77" s="420"/>
      <c r="H77"/>
      <c r="I77"/>
      <c r="J77" s="420" t="s">
        <v>273</v>
      </c>
      <c r="K77" s="420"/>
      <c r="L77" s="420"/>
      <c r="M77" s="5"/>
      <c r="N77" s="7"/>
    </row>
    <row r="78" spans="1:14" s="21" customFormat="1">
      <c r="A78" s="243"/>
      <c r="B78" s="1"/>
      <c r="C78" s="420" t="s">
        <v>21</v>
      </c>
      <c r="D78" s="420"/>
      <c r="E78" s="420"/>
      <c r="F78" s="420"/>
      <c r="H78" s="298"/>
      <c r="I78" s="298"/>
      <c r="J78" s="420" t="s">
        <v>275</v>
      </c>
      <c r="K78" s="420"/>
      <c r="L78" s="420"/>
      <c r="M78" s="5"/>
      <c r="N78" s="7"/>
    </row>
    <row r="79" spans="1:14" s="21" customFormat="1">
      <c r="A79" s="243"/>
      <c r="B79" s="1"/>
      <c r="C79" s="420" t="s">
        <v>23</v>
      </c>
      <c r="D79" s="420"/>
      <c r="E79" s="420"/>
      <c r="F79" s="420"/>
      <c r="G79" s="298"/>
      <c r="H79" s="298"/>
      <c r="I79" s="298"/>
      <c r="J79" s="420" t="s">
        <v>277</v>
      </c>
      <c r="K79" s="420"/>
      <c r="L79" s="420"/>
      <c r="M79" s="5"/>
      <c r="N79" s="7"/>
    </row>
    <row r="80" spans="1:14" s="21" customFormat="1">
      <c r="A80" s="243"/>
      <c r="B80" s="1"/>
      <c r="C80" s="420" t="s">
        <v>25</v>
      </c>
      <c r="D80" s="420"/>
      <c r="E80" s="420"/>
      <c r="F80" s="420"/>
      <c r="G80" s="298"/>
      <c r="H80" s="298"/>
      <c r="I80" s="298"/>
      <c r="J80" s="420" t="s">
        <v>279</v>
      </c>
      <c r="K80" s="420"/>
      <c r="L80" s="420"/>
      <c r="M80" s="5"/>
      <c r="N80" s="7"/>
    </row>
    <row r="81" spans="1:22" s="21" customFormat="1">
      <c r="A81" s="243"/>
      <c r="B81" s="1"/>
      <c r="C81" s="420" t="s">
        <v>27</v>
      </c>
      <c r="D81" s="420"/>
      <c r="E81" s="420"/>
      <c r="F81" s="420"/>
      <c r="G81" s="298"/>
      <c r="H81" s="298"/>
      <c r="I81" s="298"/>
      <c r="J81" s="51"/>
      <c r="K81" s="54"/>
      <c r="L81" s="5"/>
      <c r="M81" s="5"/>
      <c r="N81" s="7"/>
    </row>
    <row r="82" spans="1:22" s="21" customFormat="1">
      <c r="A82" s="243"/>
      <c r="B82" s="1"/>
      <c r="C82" s="420" t="s">
        <v>29</v>
      </c>
      <c r="D82" s="420"/>
      <c r="E82" s="420"/>
      <c r="F82" s="420"/>
      <c r="G82" s="298"/>
      <c r="H82" s="298"/>
      <c r="I82" s="298"/>
      <c r="J82" s="51"/>
      <c r="K82" s="54"/>
      <c r="L82" s="5"/>
      <c r="M82" s="5"/>
      <c r="N82" s="7"/>
    </row>
    <row r="83" spans="1:22" s="21" customFormat="1">
      <c r="A83" s="243"/>
      <c r="B83" s="1"/>
      <c r="C83" s="420" t="s">
        <v>31</v>
      </c>
      <c r="D83" s="420"/>
      <c r="E83" s="420"/>
      <c r="F83" s="420"/>
      <c r="G83" s="420"/>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1017</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1051</v>
      </c>
      <c r="N89" s="262" t="s">
        <v>542</v>
      </c>
    </row>
    <row r="90" spans="1:22" s="21" customFormat="1">
      <c r="A90" s="243"/>
      <c r="B90" s="1"/>
      <c r="C90" s="3"/>
      <c r="D90" s="3"/>
      <c r="E90" s="3"/>
      <c r="F90" s="3"/>
      <c r="G90" s="3"/>
      <c r="H90" s="287"/>
      <c r="I90" s="67" t="s">
        <v>36</v>
      </c>
      <c r="J90" s="68"/>
      <c r="K90" s="69"/>
      <c r="L90" s="262" t="s">
        <v>1050</v>
      </c>
      <c r="M90" s="262" t="s">
        <v>1052</v>
      </c>
      <c r="N90" s="262" t="s">
        <v>1052</v>
      </c>
    </row>
    <row r="91" spans="1:22" s="21" customFormat="1" ht="54" customHeight="1">
      <c r="A91" s="244" t="s">
        <v>609</v>
      </c>
      <c r="B91" s="1"/>
      <c r="C91" s="317" t="s">
        <v>37</v>
      </c>
      <c r="D91" s="318"/>
      <c r="E91" s="318"/>
      <c r="F91" s="318"/>
      <c r="G91" s="318"/>
      <c r="H91" s="319"/>
      <c r="I91" s="294" t="s">
        <v>38</v>
      </c>
      <c r="J91" s="260" t="s">
        <v>1041</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1051</v>
      </c>
      <c r="N97" s="66" t="s">
        <v>542</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1052</v>
      </c>
      <c r="N98" s="70" t="s">
        <v>1052</v>
      </c>
      <c r="O98" s="8"/>
      <c r="P98" s="8"/>
      <c r="Q98" s="8"/>
      <c r="R98" s="8"/>
      <c r="S98" s="8"/>
      <c r="T98" s="8"/>
      <c r="U98" s="8"/>
      <c r="V98" s="8"/>
    </row>
    <row r="99" spans="1:22" s="83" customFormat="1" ht="34.5" customHeight="1">
      <c r="A99" s="244" t="s">
        <v>610</v>
      </c>
      <c r="B99" s="1"/>
      <c r="C99" s="331" t="s">
        <v>41</v>
      </c>
      <c r="D99" s="333"/>
      <c r="E99" s="423" t="s">
        <v>42</v>
      </c>
      <c r="F99" s="424"/>
      <c r="G99" s="424"/>
      <c r="H99" s="425"/>
      <c r="I99" s="416" t="s">
        <v>43</v>
      </c>
      <c r="J99" s="256">
        <f t="shared" ref="J99:J111" si="0">IF(SUM(L99:N99)=0,IF(COUNTIF(L99:N99,"未確認")&gt;0,"未確認",IF(COUNTIF(L99:N99,"~*")&gt;0,"*",SUM(L99:N99))),SUM(L99:N99))</f>
        <v>52</v>
      </c>
      <c r="K99" s="237" t="str">
        <f>IF(OR(COUNTIF(L99:N99,"未確認")&gt;0,COUNTIF(L99:N99,"~*")&gt;0),"※","")</f>
        <v/>
      </c>
      <c r="L99" s="258">
        <v>52</v>
      </c>
      <c r="M99" s="258">
        <v>0</v>
      </c>
      <c r="N99" s="258">
        <v>0</v>
      </c>
    </row>
    <row r="100" spans="1:22" s="83" customFormat="1" ht="34.5" customHeight="1">
      <c r="A100" s="244" t="s">
        <v>611</v>
      </c>
      <c r="B100" s="84"/>
      <c r="C100" s="393"/>
      <c r="D100" s="394"/>
      <c r="E100" s="406"/>
      <c r="F100" s="407"/>
      <c r="G100" s="412" t="s">
        <v>44</v>
      </c>
      <c r="H100" s="414"/>
      <c r="I100" s="417"/>
      <c r="J100" s="256">
        <f t="shared" si="0"/>
        <v>2</v>
      </c>
      <c r="K100" s="237" t="str">
        <f>IF(OR(COUNTIF(L100:N100,"未確認")&gt;0,COUNTIF(L100:N100,"~*")&gt;0),"※","")</f>
        <v/>
      </c>
      <c r="L100" s="258">
        <v>2</v>
      </c>
      <c r="M100" s="258">
        <v>0</v>
      </c>
      <c r="N100" s="258">
        <v>0</v>
      </c>
    </row>
    <row r="101" spans="1:22" s="83" customFormat="1" ht="34.5" customHeight="1">
      <c r="A101" s="244" t="s">
        <v>610</v>
      </c>
      <c r="B101" s="84"/>
      <c r="C101" s="393"/>
      <c r="D101" s="394"/>
      <c r="E101" s="317" t="s">
        <v>45</v>
      </c>
      <c r="F101" s="318"/>
      <c r="G101" s="318"/>
      <c r="H101" s="319"/>
      <c r="I101" s="417"/>
      <c r="J101" s="256">
        <f t="shared" si="0"/>
        <v>49</v>
      </c>
      <c r="K101" s="237" t="str">
        <f>IF(OR(COUNTIF(L101:N101,"未確認")&gt;0,COUNTIF(L101:N101,"~*")&gt;0),"※","")</f>
        <v/>
      </c>
      <c r="L101" s="258">
        <v>49</v>
      </c>
      <c r="M101" s="258">
        <v>0</v>
      </c>
      <c r="N101" s="258">
        <v>0</v>
      </c>
    </row>
    <row r="102" spans="1:22" s="83" customFormat="1" ht="34.5" customHeight="1">
      <c r="A102" s="244" t="s">
        <v>610</v>
      </c>
      <c r="B102" s="84"/>
      <c r="C102" s="374"/>
      <c r="D102" s="376"/>
      <c r="E102" s="314" t="s">
        <v>612</v>
      </c>
      <c r="F102" s="315"/>
      <c r="G102" s="315"/>
      <c r="H102" s="316"/>
      <c r="I102" s="417"/>
      <c r="J102" s="256">
        <f t="shared" si="0"/>
        <v>52</v>
      </c>
      <c r="K102" s="237" t="str">
        <f t="shared" ref="K102:K111" si="1">IF(OR(COUNTIF(L101:N101,"未確認")&gt;0,COUNTIF(L101:N101,"~*")&gt;0),"※","")</f>
        <v/>
      </c>
      <c r="L102" s="258">
        <v>52</v>
      </c>
      <c r="M102" s="258">
        <v>0</v>
      </c>
      <c r="N102" s="258">
        <v>0</v>
      </c>
    </row>
    <row r="103" spans="1:22" s="83" customFormat="1" ht="34.5" customHeight="1">
      <c r="A103" s="244" t="s">
        <v>613</v>
      </c>
      <c r="B103" s="84"/>
      <c r="C103" s="331" t="s">
        <v>46</v>
      </c>
      <c r="D103" s="333"/>
      <c r="E103" s="331" t="s">
        <v>42</v>
      </c>
      <c r="F103" s="332"/>
      <c r="G103" s="332"/>
      <c r="H103" s="333"/>
      <c r="I103" s="417"/>
      <c r="J103" s="256">
        <f t="shared" si="0"/>
        <v>68</v>
      </c>
      <c r="K103" s="237" t="str">
        <f t="shared" si="1"/>
        <v/>
      </c>
      <c r="L103" s="258">
        <v>0</v>
      </c>
      <c r="M103" s="258">
        <v>52</v>
      </c>
      <c r="N103" s="258">
        <v>16</v>
      </c>
    </row>
    <row r="104" spans="1:22" s="83" customFormat="1" ht="34.5" customHeight="1">
      <c r="A104" s="244" t="s">
        <v>614</v>
      </c>
      <c r="B104" s="84"/>
      <c r="C104" s="393"/>
      <c r="D104" s="394"/>
      <c r="E104" s="426"/>
      <c r="F104" s="427"/>
      <c r="G104" s="317" t="s">
        <v>47</v>
      </c>
      <c r="H104" s="319"/>
      <c r="I104" s="417"/>
      <c r="J104" s="256">
        <f t="shared" si="0"/>
        <v>52</v>
      </c>
      <c r="K104" s="237" t="str">
        <f t="shared" si="1"/>
        <v/>
      </c>
      <c r="L104" s="258">
        <v>0</v>
      </c>
      <c r="M104" s="258">
        <v>52</v>
      </c>
      <c r="N104" s="258">
        <v>0</v>
      </c>
    </row>
    <row r="105" spans="1:22" s="83" customFormat="1" ht="34.5" customHeight="1">
      <c r="A105" s="244" t="s">
        <v>615</v>
      </c>
      <c r="B105" s="84"/>
      <c r="C105" s="393"/>
      <c r="D105" s="394"/>
      <c r="E105" s="426"/>
      <c r="F105" s="407"/>
      <c r="G105" s="317" t="s">
        <v>48</v>
      </c>
      <c r="H105" s="319"/>
      <c r="I105" s="417"/>
      <c r="J105" s="256">
        <f t="shared" si="0"/>
        <v>16</v>
      </c>
      <c r="K105" s="237" t="str">
        <f t="shared" si="1"/>
        <v/>
      </c>
      <c r="L105" s="258">
        <v>0</v>
      </c>
      <c r="M105" s="258">
        <v>0</v>
      </c>
      <c r="N105" s="258">
        <v>16</v>
      </c>
    </row>
    <row r="106" spans="1:22" s="83" customFormat="1" ht="34.5" customHeight="1">
      <c r="A106" s="244" t="s">
        <v>613</v>
      </c>
      <c r="B106" s="84"/>
      <c r="C106" s="393"/>
      <c r="D106" s="394"/>
      <c r="E106" s="331" t="s">
        <v>45</v>
      </c>
      <c r="F106" s="332"/>
      <c r="G106" s="332"/>
      <c r="H106" s="333"/>
      <c r="I106" s="417"/>
      <c r="J106" s="256">
        <f t="shared" si="0"/>
        <v>68</v>
      </c>
      <c r="K106" s="237" t="str">
        <f t="shared" si="1"/>
        <v/>
      </c>
      <c r="L106" s="258">
        <v>0</v>
      </c>
      <c r="M106" s="258">
        <v>52</v>
      </c>
      <c r="N106" s="258">
        <v>16</v>
      </c>
    </row>
    <row r="107" spans="1:22" s="83" customFormat="1" ht="34.5" customHeight="1">
      <c r="A107" s="244" t="s">
        <v>614</v>
      </c>
      <c r="B107" s="84"/>
      <c r="C107" s="393"/>
      <c r="D107" s="394"/>
      <c r="E107" s="426"/>
      <c r="F107" s="427"/>
      <c r="G107" s="317" t="s">
        <v>47</v>
      </c>
      <c r="H107" s="319"/>
      <c r="I107" s="417"/>
      <c r="J107" s="256">
        <f t="shared" si="0"/>
        <v>52</v>
      </c>
      <c r="K107" s="237" t="str">
        <f t="shared" si="1"/>
        <v/>
      </c>
      <c r="L107" s="258">
        <v>0</v>
      </c>
      <c r="M107" s="258">
        <v>52</v>
      </c>
      <c r="N107" s="258">
        <v>0</v>
      </c>
    </row>
    <row r="108" spans="1:22" s="83" customFormat="1" ht="34.5" customHeight="1">
      <c r="A108" s="244" t="s">
        <v>615</v>
      </c>
      <c r="B108" s="84"/>
      <c r="C108" s="393"/>
      <c r="D108" s="394"/>
      <c r="E108" s="406"/>
      <c r="F108" s="407"/>
      <c r="G108" s="317" t="s">
        <v>48</v>
      </c>
      <c r="H108" s="319"/>
      <c r="I108" s="417"/>
      <c r="J108" s="256">
        <f t="shared" si="0"/>
        <v>16</v>
      </c>
      <c r="K108" s="237" t="str">
        <f t="shared" si="1"/>
        <v/>
      </c>
      <c r="L108" s="258">
        <v>0</v>
      </c>
      <c r="M108" s="258">
        <v>0</v>
      </c>
      <c r="N108" s="258">
        <v>16</v>
      </c>
    </row>
    <row r="109" spans="1:22" s="83" customFormat="1" ht="34.5" customHeight="1">
      <c r="A109" s="244" t="s">
        <v>613</v>
      </c>
      <c r="B109" s="84"/>
      <c r="C109" s="393"/>
      <c r="D109" s="394"/>
      <c r="E109" s="320" t="s">
        <v>612</v>
      </c>
      <c r="F109" s="321"/>
      <c r="G109" s="321"/>
      <c r="H109" s="322"/>
      <c r="I109" s="417"/>
      <c r="J109" s="256">
        <f t="shared" si="0"/>
        <v>68</v>
      </c>
      <c r="K109" s="237" t="str">
        <f t="shared" si="1"/>
        <v/>
      </c>
      <c r="L109" s="258">
        <v>0</v>
      </c>
      <c r="M109" s="258">
        <v>52</v>
      </c>
      <c r="N109" s="258">
        <v>16</v>
      </c>
    </row>
    <row r="110" spans="1:22" s="83" customFormat="1" ht="34.5" customHeight="1">
      <c r="A110" s="244" t="s">
        <v>614</v>
      </c>
      <c r="B110" s="84"/>
      <c r="C110" s="393"/>
      <c r="D110" s="394"/>
      <c r="E110" s="430"/>
      <c r="F110" s="431"/>
      <c r="G110" s="314" t="s">
        <v>47</v>
      </c>
      <c r="H110" s="316"/>
      <c r="I110" s="417"/>
      <c r="J110" s="256">
        <f t="shared" si="0"/>
        <v>0</v>
      </c>
      <c r="K110" s="237" t="str">
        <f t="shared" si="1"/>
        <v/>
      </c>
      <c r="L110" s="258">
        <v>0</v>
      </c>
      <c r="M110" s="258">
        <v>0</v>
      </c>
      <c r="N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542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1052</v>
      </c>
      <c r="N119" s="70" t="s">
        <v>1052</v>
      </c>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1042</v>
      </c>
      <c r="M120" s="98" t="s">
        <v>1043</v>
      </c>
      <c r="N120" s="98" t="s">
        <v>1043</v>
      </c>
    </row>
    <row r="121" spans="1:22" s="83" customFormat="1" ht="40.5" customHeight="1">
      <c r="A121" s="244" t="s">
        <v>618</v>
      </c>
      <c r="B121" s="1"/>
      <c r="C121" s="295"/>
      <c r="D121" s="297"/>
      <c r="E121" s="331" t="s">
        <v>53</v>
      </c>
      <c r="F121" s="332"/>
      <c r="G121" s="332"/>
      <c r="H121" s="333"/>
      <c r="I121" s="351"/>
      <c r="J121" s="101"/>
      <c r="K121" s="102"/>
      <c r="L121" s="98" t="s">
        <v>1043</v>
      </c>
      <c r="M121" s="98" t="s">
        <v>533</v>
      </c>
      <c r="N121" s="98" t="s">
        <v>533</v>
      </c>
    </row>
    <row r="122" spans="1:22" s="83" customFormat="1" ht="40.5" customHeight="1">
      <c r="A122" s="244" t="s">
        <v>619</v>
      </c>
      <c r="B122" s="1"/>
      <c r="C122" s="295"/>
      <c r="D122" s="297"/>
      <c r="E122" s="393"/>
      <c r="F122" s="415"/>
      <c r="G122" s="415"/>
      <c r="H122" s="394"/>
      <c r="I122" s="351"/>
      <c r="J122" s="101"/>
      <c r="K122" s="102"/>
      <c r="L122" s="98" t="s">
        <v>1044</v>
      </c>
      <c r="M122" s="98" t="s">
        <v>533</v>
      </c>
      <c r="N122" s="98" t="s">
        <v>533</v>
      </c>
    </row>
    <row r="123" spans="1:22" s="83" customFormat="1" ht="40.5" customHeight="1">
      <c r="A123" s="244" t="s">
        <v>620</v>
      </c>
      <c r="B123" s="1"/>
      <c r="C123" s="289"/>
      <c r="D123" s="290"/>
      <c r="E123" s="374"/>
      <c r="F123" s="375"/>
      <c r="G123" s="375"/>
      <c r="H123" s="376"/>
      <c r="I123" s="338"/>
      <c r="J123" s="105"/>
      <c r="K123" s="106"/>
      <c r="L123" s="98" t="s">
        <v>1045</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542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1052</v>
      </c>
      <c r="N130" s="70" t="s">
        <v>1052</v>
      </c>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564</v>
      </c>
      <c r="M131" s="98" t="s">
        <v>567</v>
      </c>
      <c r="N131" s="98" t="s">
        <v>533</v>
      </c>
    </row>
    <row r="132" spans="1:22" s="83" customFormat="1" ht="34.5" customHeight="1">
      <c r="A132" s="244" t="s">
        <v>621</v>
      </c>
      <c r="B132" s="84"/>
      <c r="C132" s="295"/>
      <c r="D132" s="297"/>
      <c r="E132" s="317" t="s">
        <v>58</v>
      </c>
      <c r="F132" s="318"/>
      <c r="G132" s="318"/>
      <c r="H132" s="319"/>
      <c r="I132" s="386"/>
      <c r="J132" s="101"/>
      <c r="K132" s="102"/>
      <c r="L132" s="82">
        <v>52</v>
      </c>
      <c r="M132" s="82">
        <v>52</v>
      </c>
      <c r="N132" s="82">
        <v>0</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row>
    <row r="137" spans="1:22" s="83" customFormat="1" ht="34.5" customHeight="1">
      <c r="A137" s="244" t="s">
        <v>624</v>
      </c>
      <c r="B137" s="84"/>
      <c r="C137" s="314" t="s">
        <v>1018</v>
      </c>
      <c r="D137" s="315"/>
      <c r="E137" s="315"/>
      <c r="F137" s="315"/>
      <c r="G137" s="315"/>
      <c r="H137" s="316"/>
      <c r="I137" s="386"/>
      <c r="J137" s="105"/>
      <c r="K137" s="106"/>
      <c r="L137" s="82">
        <v>0</v>
      </c>
      <c r="M137" s="82">
        <v>0</v>
      </c>
      <c r="N137" s="82">
        <v>16</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542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1052</v>
      </c>
      <c r="N144" s="70" t="s">
        <v>1052</v>
      </c>
      <c r="O144" s="8"/>
      <c r="P144" s="8"/>
      <c r="Q144" s="8"/>
      <c r="R144" s="8"/>
      <c r="S144" s="8"/>
      <c r="T144" s="8"/>
      <c r="U144" s="8"/>
      <c r="V144" s="8"/>
    </row>
    <row r="145" spans="1:14" s="118" customFormat="1" ht="34.5" customHeight="1">
      <c r="A145" s="246" t="s">
        <v>647</v>
      </c>
      <c r="B145" s="115"/>
      <c r="C145" s="314" t="s">
        <v>555</v>
      </c>
      <c r="D145" s="315"/>
      <c r="E145" s="315"/>
      <c r="F145" s="315"/>
      <c r="G145" s="315"/>
      <c r="H145" s="316"/>
      <c r="I145" s="337"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t="s">
        <v>1054</v>
      </c>
    </row>
    <row r="146" spans="1:14"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t="s">
        <v>1054</v>
      </c>
    </row>
    <row r="147" spans="1:14"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t="s">
        <v>1054</v>
      </c>
    </row>
    <row r="148" spans="1:14"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t="s">
        <v>1054</v>
      </c>
    </row>
    <row r="149" spans="1:14"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t="s">
        <v>1054</v>
      </c>
    </row>
    <row r="150" spans="1:14"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t="s">
        <v>1054</v>
      </c>
    </row>
    <row r="151" spans="1:14"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t="s">
        <v>1054</v>
      </c>
    </row>
    <row r="152" spans="1:14"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t="s">
        <v>1054</v>
      </c>
    </row>
    <row r="153" spans="1:14"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t="s">
        <v>1054</v>
      </c>
    </row>
    <row r="154" spans="1:14" s="118" customFormat="1" ht="34.5" customHeight="1">
      <c r="A154" s="246" t="s">
        <v>656</v>
      </c>
      <c r="B154" s="115"/>
      <c r="C154" s="314" t="s">
        <v>564</v>
      </c>
      <c r="D154" s="315"/>
      <c r="E154" s="315"/>
      <c r="F154" s="315"/>
      <c r="G154" s="315"/>
      <c r="H154" s="316"/>
      <c r="I154" s="410"/>
      <c r="J154" s="263">
        <f t="shared" si="2"/>
        <v>77</v>
      </c>
      <c r="K154" s="264" t="str">
        <f t="shared" si="3"/>
        <v/>
      </c>
      <c r="L154" s="117">
        <v>77</v>
      </c>
      <c r="M154" s="117">
        <v>0</v>
      </c>
      <c r="N154" s="117" t="s">
        <v>1054</v>
      </c>
    </row>
    <row r="155" spans="1:14"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t="s">
        <v>1054</v>
      </c>
    </row>
    <row r="156" spans="1:14"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t="s">
        <v>1054</v>
      </c>
    </row>
    <row r="157" spans="1:14"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t="s">
        <v>1054</v>
      </c>
    </row>
    <row r="158" spans="1:14" s="118" customFormat="1" ht="34.5" customHeight="1">
      <c r="A158" s="246" t="s">
        <v>661</v>
      </c>
      <c r="B158" s="115"/>
      <c r="C158" s="314" t="s">
        <v>567</v>
      </c>
      <c r="D158" s="315"/>
      <c r="E158" s="315"/>
      <c r="F158" s="315"/>
      <c r="G158" s="315"/>
      <c r="H158" s="316"/>
      <c r="I158" s="410"/>
      <c r="J158" s="263">
        <f t="shared" si="2"/>
        <v>53</v>
      </c>
      <c r="K158" s="264" t="str">
        <f t="shared" si="3"/>
        <v/>
      </c>
      <c r="L158" s="117">
        <v>0</v>
      </c>
      <c r="M158" s="117">
        <v>53</v>
      </c>
      <c r="N158" s="117" t="s">
        <v>1054</v>
      </c>
    </row>
    <row r="159" spans="1:14"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t="s">
        <v>1054</v>
      </c>
    </row>
    <row r="160" spans="1:14"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t="s">
        <v>1054</v>
      </c>
    </row>
    <row r="161" spans="1:14"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t="s">
        <v>1054</v>
      </c>
    </row>
    <row r="162" spans="1:14"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t="s">
        <v>1054</v>
      </c>
    </row>
    <row r="163" spans="1:14"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t="s">
        <v>1054</v>
      </c>
    </row>
    <row r="164" spans="1:14"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t="s">
        <v>1054</v>
      </c>
    </row>
    <row r="165" spans="1:14"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t="s">
        <v>1054</v>
      </c>
    </row>
    <row r="166" spans="1:14"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t="s">
        <v>1054</v>
      </c>
    </row>
    <row r="167" spans="1:14"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t="s">
        <v>1054</v>
      </c>
    </row>
    <row r="168" spans="1:14"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t="s">
        <v>1054</v>
      </c>
    </row>
    <row r="169" spans="1:14"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t="s">
        <v>1054</v>
      </c>
    </row>
    <row r="170" spans="1:14"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t="s">
        <v>1054</v>
      </c>
    </row>
    <row r="171" spans="1:14"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t="s">
        <v>1054</v>
      </c>
    </row>
    <row r="172" spans="1:14"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t="s">
        <v>1054</v>
      </c>
    </row>
    <row r="173" spans="1:14"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t="s">
        <v>1054</v>
      </c>
    </row>
    <row r="174" spans="1:14"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t="s">
        <v>1054</v>
      </c>
    </row>
    <row r="175" spans="1:14"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t="s">
        <v>1054</v>
      </c>
    </row>
    <row r="176" spans="1:14"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t="s">
        <v>1054</v>
      </c>
    </row>
    <row r="177" spans="1:14" s="118" customFormat="1" ht="34.5" customHeight="1">
      <c r="A177" s="246" t="s">
        <v>679</v>
      </c>
      <c r="B177" s="115"/>
      <c r="C177" s="314" t="s">
        <v>90</v>
      </c>
      <c r="D177" s="315"/>
      <c r="E177" s="315"/>
      <c r="F177" s="315"/>
      <c r="G177" s="315"/>
      <c r="H177" s="316"/>
      <c r="I177" s="410"/>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t="s">
        <v>1054</v>
      </c>
    </row>
    <row r="178" spans="1:14"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t="s">
        <v>1054</v>
      </c>
    </row>
    <row r="179" spans="1:14"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t="s">
        <v>1054</v>
      </c>
    </row>
    <row r="180" spans="1:14"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t="s">
        <v>1054</v>
      </c>
    </row>
    <row r="181" spans="1:14" s="118" customFormat="1" ht="34.5" customHeight="1">
      <c r="A181" s="246" t="s">
        <v>683</v>
      </c>
      <c r="B181" s="115"/>
      <c r="C181" s="314" t="s">
        <v>989</v>
      </c>
      <c r="D181" s="315"/>
      <c r="E181" s="315"/>
      <c r="F181" s="315"/>
      <c r="G181" s="315"/>
      <c r="H181" s="316"/>
      <c r="I181" s="410"/>
      <c r="J181" s="263">
        <f t="shared" si="4"/>
        <v>0</v>
      </c>
      <c r="K181" s="264" t="str">
        <f t="shared" si="5"/>
        <v/>
      </c>
      <c r="L181" s="117">
        <v>0</v>
      </c>
      <c r="M181" s="117">
        <v>0</v>
      </c>
      <c r="N181" s="117" t="s">
        <v>1054</v>
      </c>
    </row>
    <row r="182" spans="1:14"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t="s">
        <v>1054</v>
      </c>
    </row>
    <row r="183" spans="1:14"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t="s">
        <v>1054</v>
      </c>
    </row>
    <row r="184" spans="1:14"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t="s">
        <v>1054</v>
      </c>
    </row>
    <row r="185" spans="1:14"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t="s">
        <v>1054</v>
      </c>
    </row>
    <row r="186" spans="1:14"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t="s">
        <v>1054</v>
      </c>
    </row>
    <row r="187" spans="1:14"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t="s">
        <v>1054</v>
      </c>
    </row>
    <row r="188" spans="1:14"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t="s">
        <v>1054</v>
      </c>
    </row>
    <row r="189" spans="1:14"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t="s">
        <v>1054</v>
      </c>
    </row>
    <row r="190" spans="1:14"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t="s">
        <v>1054</v>
      </c>
    </row>
    <row r="191" spans="1:14"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t="s">
        <v>1054</v>
      </c>
    </row>
    <row r="192" spans="1:14"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t="s">
        <v>1054</v>
      </c>
    </row>
    <row r="193" spans="1:14"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t="s">
        <v>1054</v>
      </c>
    </row>
    <row r="194" spans="1:14"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t="s">
        <v>1054</v>
      </c>
    </row>
    <row r="195" spans="1:14"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t="s">
        <v>1054</v>
      </c>
    </row>
    <row r="196" spans="1:14"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t="s">
        <v>1054</v>
      </c>
    </row>
    <row r="197" spans="1:14"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t="s">
        <v>1054</v>
      </c>
    </row>
    <row r="198" spans="1:14"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t="s">
        <v>1054</v>
      </c>
    </row>
    <row r="199" spans="1:14"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t="s">
        <v>1054</v>
      </c>
    </row>
    <row r="200" spans="1:14"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t="s">
        <v>1054</v>
      </c>
    </row>
    <row r="201" spans="1:14"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t="s">
        <v>1054</v>
      </c>
    </row>
    <row r="202" spans="1:14"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t="s">
        <v>1054</v>
      </c>
    </row>
    <row r="203" spans="1:14"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t="s">
        <v>1054</v>
      </c>
    </row>
    <row r="204" spans="1:14" s="118" customFormat="1" ht="34.5" customHeight="1">
      <c r="A204" s="246" t="s">
        <v>706</v>
      </c>
      <c r="B204" s="119"/>
      <c r="C204" s="314" t="s">
        <v>988</v>
      </c>
      <c r="D204" s="315"/>
      <c r="E204" s="315"/>
      <c r="F204" s="315"/>
      <c r="G204" s="315"/>
      <c r="H204" s="316"/>
      <c r="I204" s="410"/>
      <c r="J204" s="263">
        <f t="shared" si="4"/>
        <v>0</v>
      </c>
      <c r="K204" s="264" t="str">
        <f t="shared" si="5"/>
        <v/>
      </c>
      <c r="L204" s="117">
        <v>0</v>
      </c>
      <c r="M204" s="117">
        <v>0</v>
      </c>
      <c r="N204" s="117" t="s">
        <v>1054</v>
      </c>
    </row>
    <row r="205" spans="1:14"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t="s">
        <v>1054</v>
      </c>
    </row>
    <row r="206" spans="1:14"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t="s">
        <v>1054</v>
      </c>
    </row>
    <row r="207" spans="1:14"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t="s">
        <v>1054</v>
      </c>
    </row>
    <row r="208" spans="1:14"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t="s">
        <v>1054</v>
      </c>
    </row>
    <row r="209" spans="1:14" s="118" customFormat="1" ht="34.5" customHeight="1">
      <c r="A209" s="246" t="s">
        <v>711</v>
      </c>
      <c r="B209" s="115"/>
      <c r="C209" s="314" t="s">
        <v>639</v>
      </c>
      <c r="D209" s="315"/>
      <c r="E209" s="315"/>
      <c r="F209" s="315"/>
      <c r="G209" s="315"/>
      <c r="H209" s="316"/>
      <c r="I209" s="410"/>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t="s">
        <v>1054</v>
      </c>
    </row>
    <row r="210" spans="1:14"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t="s">
        <v>1054</v>
      </c>
    </row>
    <row r="211" spans="1:14"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t="s">
        <v>1054</v>
      </c>
    </row>
    <row r="212" spans="1:14"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t="s">
        <v>1054</v>
      </c>
    </row>
    <row r="213" spans="1:14"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t="s">
        <v>1054</v>
      </c>
    </row>
    <row r="214" spans="1:14"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t="s">
        <v>1054</v>
      </c>
    </row>
    <row r="215" spans="1:14"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t="s">
        <v>1054</v>
      </c>
    </row>
    <row r="216" spans="1:14"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t="s">
        <v>1054</v>
      </c>
    </row>
    <row r="217" spans="1:14"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t="s">
        <v>1054</v>
      </c>
    </row>
    <row r="218" spans="1:14"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t="s">
        <v>1054</v>
      </c>
    </row>
    <row r="219" spans="1:14"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t="s">
        <v>1054</v>
      </c>
    </row>
    <row r="220" spans="1:14" s="118" customFormat="1" ht="34.5" customHeight="1">
      <c r="A220" s="246" t="s">
        <v>722</v>
      </c>
      <c r="B220" s="119"/>
      <c r="C220" s="314" t="s">
        <v>646</v>
      </c>
      <c r="D220" s="315"/>
      <c r="E220" s="315"/>
      <c r="F220" s="315"/>
      <c r="G220" s="315"/>
      <c r="H220" s="316"/>
      <c r="I220" s="411"/>
      <c r="J220" s="263" t="str">
        <f t="shared" si="6"/>
        <v>*</v>
      </c>
      <c r="K220" s="264" t="str">
        <f t="shared" si="7"/>
        <v>※</v>
      </c>
      <c r="L220" s="117" t="s">
        <v>541</v>
      </c>
      <c r="M220" s="117">
        <v>0</v>
      </c>
      <c r="N220" s="117" t="s">
        <v>1054</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66" t="s">
        <v>542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1052</v>
      </c>
      <c r="N227" s="70" t="s">
        <v>1052</v>
      </c>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542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1052</v>
      </c>
      <c r="N235" s="70" t="s">
        <v>1052</v>
      </c>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1047</v>
      </c>
      <c r="K236" s="81"/>
      <c r="L236" s="110"/>
      <c r="M236" s="127"/>
      <c r="N236" s="127"/>
    </row>
    <row r="237" spans="1:22" s="83" customFormat="1" ht="34.5" customHeight="1">
      <c r="A237" s="248" t="s">
        <v>627</v>
      </c>
      <c r="B237" s="119"/>
      <c r="C237" s="317" t="s">
        <v>130</v>
      </c>
      <c r="D237" s="318"/>
      <c r="E237" s="318"/>
      <c r="F237" s="318"/>
      <c r="G237" s="318"/>
      <c r="H237" s="319"/>
      <c r="I237" s="404"/>
      <c r="J237" s="260" t="s">
        <v>538</v>
      </c>
      <c r="K237" s="81"/>
      <c r="L237" s="101"/>
      <c r="M237" s="129"/>
      <c r="N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542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1052</v>
      </c>
      <c r="N245" s="70" t="s">
        <v>1052</v>
      </c>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542</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1052</v>
      </c>
      <c r="N254" s="137" t="s">
        <v>1052</v>
      </c>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542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1052</v>
      </c>
      <c r="N264" s="70" t="s">
        <v>1052</v>
      </c>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4</v>
      </c>
      <c r="K265" s="81" t="str">
        <f t="shared" ref="K265:K292" si="8">IF(OR(COUNTIF(L265:N265,"未確認")&gt;0,COUNTIF(L265:N265,"~*")&gt;0),"※","")</f>
        <v/>
      </c>
      <c r="L265" s="141"/>
      <c r="M265" s="141"/>
      <c r="N265" s="141"/>
    </row>
    <row r="266" spans="1:22" s="83" customFormat="1" ht="34.5" customHeight="1">
      <c r="A266" s="244" t="s">
        <v>723</v>
      </c>
      <c r="B266" s="84"/>
      <c r="C266" s="371"/>
      <c r="D266" s="371"/>
      <c r="E266" s="371"/>
      <c r="F266" s="371"/>
      <c r="G266" s="368" t="s">
        <v>148</v>
      </c>
      <c r="H266" s="368"/>
      <c r="I266" s="401"/>
      <c r="J266" s="267">
        <v>4.9000000000000004</v>
      </c>
      <c r="K266" s="81" t="str">
        <f t="shared" si="8"/>
        <v/>
      </c>
      <c r="L266" s="144"/>
      <c r="M266" s="144"/>
      <c r="N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row>
    <row r="269" spans="1:22" s="83" customFormat="1" ht="34.5" customHeight="1">
      <c r="A269" s="249" t="s">
        <v>725</v>
      </c>
      <c r="B269" s="120"/>
      <c r="C269" s="368" t="s">
        <v>150</v>
      </c>
      <c r="D269" s="368"/>
      <c r="E269" s="368"/>
      <c r="F269" s="368"/>
      <c r="G269" s="368" t="s">
        <v>146</v>
      </c>
      <c r="H269" s="368"/>
      <c r="I269" s="401"/>
      <c r="J269" s="266">
        <f t="shared" ref="J269:J284" si="9">IF(SUM(L269:N269)=0,IF(COUNTIF(L269:N269,"未確認")&gt;0,"未確認",IF(COUNTIF(L269:N269,"~*")&gt;0,"*",SUM(L269:N269))),SUM(L269:N269))</f>
        <v>5</v>
      </c>
      <c r="K269" s="81" t="str">
        <f t="shared" si="8"/>
        <v/>
      </c>
      <c r="L269" s="147">
        <v>4</v>
      </c>
      <c r="M269" s="147">
        <v>1</v>
      </c>
      <c r="N269" s="147">
        <v>0</v>
      </c>
    </row>
    <row r="270" spans="1:22" s="83" customFormat="1" ht="34.5" customHeight="1">
      <c r="A270" s="249" t="s">
        <v>725</v>
      </c>
      <c r="B270" s="120"/>
      <c r="C270" s="368"/>
      <c r="D270" s="368"/>
      <c r="E270" s="368"/>
      <c r="F270" s="368"/>
      <c r="G270" s="368" t="s">
        <v>148</v>
      </c>
      <c r="H270" s="368"/>
      <c r="I270" s="401"/>
      <c r="J270" s="266">
        <f t="shared" si="9"/>
        <v>5</v>
      </c>
      <c r="K270" s="81" t="str">
        <f t="shared" si="8"/>
        <v/>
      </c>
      <c r="L270" s="148">
        <v>1.3</v>
      </c>
      <c r="M270" s="148">
        <v>3.7</v>
      </c>
      <c r="N270" s="148">
        <v>0</v>
      </c>
    </row>
    <row r="271" spans="1:22" s="83" customFormat="1" ht="34.5" customHeight="1">
      <c r="A271" s="249" t="s">
        <v>726</v>
      </c>
      <c r="B271" s="120"/>
      <c r="C271" s="368" t="s">
        <v>151</v>
      </c>
      <c r="D271" s="369"/>
      <c r="E271" s="369"/>
      <c r="F271" s="369"/>
      <c r="G271" s="368" t="s">
        <v>146</v>
      </c>
      <c r="H271" s="368"/>
      <c r="I271" s="401"/>
      <c r="J271" s="266">
        <f t="shared" si="9"/>
        <v>17</v>
      </c>
      <c r="K271" s="81" t="str">
        <f t="shared" si="8"/>
        <v/>
      </c>
      <c r="L271" s="147">
        <v>8</v>
      </c>
      <c r="M271" s="147">
        <v>5</v>
      </c>
      <c r="N271" s="147">
        <v>4</v>
      </c>
    </row>
    <row r="272" spans="1:22" s="83" customFormat="1" ht="34.5" customHeight="1">
      <c r="A272" s="249" t="s">
        <v>726</v>
      </c>
      <c r="B272" s="120"/>
      <c r="C272" s="369"/>
      <c r="D272" s="369"/>
      <c r="E272" s="369"/>
      <c r="F272" s="369"/>
      <c r="G272" s="368" t="s">
        <v>148</v>
      </c>
      <c r="H272" s="368"/>
      <c r="I272" s="401"/>
      <c r="J272" s="266">
        <f t="shared" si="9"/>
        <v>5</v>
      </c>
      <c r="K272" s="81" t="str">
        <f t="shared" si="8"/>
        <v/>
      </c>
      <c r="L272" s="148">
        <v>1.4</v>
      </c>
      <c r="M272" s="148">
        <v>3.6</v>
      </c>
      <c r="N272" s="148">
        <v>0</v>
      </c>
    </row>
    <row r="273" spans="1:14" s="83" customFormat="1" ht="34.5" customHeight="1">
      <c r="A273" s="249" t="s">
        <v>727</v>
      </c>
      <c r="B273" s="120"/>
      <c r="C273" s="368" t="s">
        <v>152</v>
      </c>
      <c r="D273" s="369"/>
      <c r="E273" s="369"/>
      <c r="F273" s="369"/>
      <c r="G273" s="368" t="s">
        <v>146</v>
      </c>
      <c r="H273" s="368"/>
      <c r="I273" s="401"/>
      <c r="J273" s="266">
        <f t="shared" si="9"/>
        <v>20</v>
      </c>
      <c r="K273" s="81" t="str">
        <f t="shared" si="8"/>
        <v/>
      </c>
      <c r="L273" s="147">
        <v>5</v>
      </c>
      <c r="M273" s="147">
        <v>11</v>
      </c>
      <c r="N273" s="147">
        <v>4</v>
      </c>
    </row>
    <row r="274" spans="1:14" s="83" customFormat="1" ht="34.5" customHeight="1">
      <c r="A274" s="249" t="s">
        <v>727</v>
      </c>
      <c r="B274" s="120"/>
      <c r="C274" s="369"/>
      <c r="D274" s="369"/>
      <c r="E274" s="369"/>
      <c r="F274" s="369"/>
      <c r="G274" s="368" t="s">
        <v>148</v>
      </c>
      <c r="H274" s="368"/>
      <c r="I274" s="401"/>
      <c r="J274" s="266">
        <f t="shared" si="9"/>
        <v>2</v>
      </c>
      <c r="K274" s="81" t="str">
        <f t="shared" si="8"/>
        <v/>
      </c>
      <c r="L274" s="148">
        <v>0</v>
      </c>
      <c r="M274" s="148">
        <v>2</v>
      </c>
      <c r="N274" s="148">
        <v>0</v>
      </c>
    </row>
    <row r="275" spans="1:14"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row>
    <row r="276" spans="1:14"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row>
    <row r="277" spans="1:14"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row>
    <row r="278" spans="1:14"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row>
    <row r="279" spans="1:14"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row>
    <row r="280" spans="1:14"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row>
    <row r="281" spans="1:14"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row>
    <row r="282" spans="1:14"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row>
    <row r="283" spans="1:14"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row>
    <row r="284" spans="1:14"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row>
    <row r="285" spans="1:14" s="83" customFormat="1" ht="34.5" customHeight="1">
      <c r="A285" s="244" t="s">
        <v>733</v>
      </c>
      <c r="B285" s="84"/>
      <c r="C285" s="368" t="s">
        <v>158</v>
      </c>
      <c r="D285" s="371"/>
      <c r="E285" s="371"/>
      <c r="F285" s="371"/>
      <c r="G285" s="368" t="s">
        <v>146</v>
      </c>
      <c r="H285" s="368"/>
      <c r="I285" s="401"/>
      <c r="J285" s="266">
        <v>0</v>
      </c>
      <c r="K285" s="81" t="str">
        <f t="shared" si="8"/>
        <v/>
      </c>
      <c r="L285" s="141"/>
      <c r="M285" s="141"/>
      <c r="N285" s="141"/>
    </row>
    <row r="286" spans="1:14" s="83" customFormat="1" ht="34.5" customHeight="1">
      <c r="A286" s="244" t="s">
        <v>733</v>
      </c>
      <c r="B286" s="84"/>
      <c r="C286" s="371"/>
      <c r="D286" s="371"/>
      <c r="E286" s="371"/>
      <c r="F286" s="371"/>
      <c r="G286" s="368" t="s">
        <v>148</v>
      </c>
      <c r="H286" s="368"/>
      <c r="I286" s="401"/>
      <c r="J286" s="266">
        <v>0</v>
      </c>
      <c r="K286" s="81" t="str">
        <f t="shared" si="8"/>
        <v/>
      </c>
      <c r="L286" s="144"/>
      <c r="M286" s="144"/>
      <c r="N286" s="144"/>
    </row>
    <row r="287" spans="1:14" s="83" customFormat="1" ht="34.5" customHeight="1">
      <c r="A287" s="244" t="s">
        <v>734</v>
      </c>
      <c r="B287" s="84"/>
      <c r="C287" s="368" t="s">
        <v>159</v>
      </c>
      <c r="D287" s="371"/>
      <c r="E287" s="371"/>
      <c r="F287" s="371"/>
      <c r="G287" s="368" t="s">
        <v>146</v>
      </c>
      <c r="H287" s="368"/>
      <c r="I287" s="401"/>
      <c r="J287" s="266">
        <v>0</v>
      </c>
      <c r="K287" s="81" t="str">
        <f t="shared" si="8"/>
        <v/>
      </c>
      <c r="L287" s="141"/>
      <c r="M287" s="141"/>
      <c r="N287" s="141"/>
    </row>
    <row r="288" spans="1:14" s="83" customFormat="1" ht="34.5" customHeight="1">
      <c r="A288" s="244" t="s">
        <v>734</v>
      </c>
      <c r="B288" s="84"/>
      <c r="C288" s="371"/>
      <c r="D288" s="371"/>
      <c r="E288" s="371"/>
      <c r="F288" s="371"/>
      <c r="G288" s="368" t="s">
        <v>148</v>
      </c>
      <c r="H288" s="368"/>
      <c r="I288" s="401"/>
      <c r="J288" s="266">
        <v>0</v>
      </c>
      <c r="K288" s="81" t="str">
        <f t="shared" si="8"/>
        <v/>
      </c>
      <c r="L288" s="144"/>
      <c r="M288" s="144"/>
      <c r="N288" s="144"/>
    </row>
    <row r="289" spans="1:22" s="83" customFormat="1" ht="34.5" customHeight="1">
      <c r="A289" s="249" t="s">
        <v>735</v>
      </c>
      <c r="B289" s="84"/>
      <c r="C289" s="368" t="s">
        <v>160</v>
      </c>
      <c r="D289" s="369"/>
      <c r="E289" s="369"/>
      <c r="F289" s="369"/>
      <c r="G289" s="368" t="s">
        <v>146</v>
      </c>
      <c r="H289" s="368"/>
      <c r="I289" s="401"/>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69"/>
      <c r="D290" s="369"/>
      <c r="E290" s="369"/>
      <c r="F290" s="369"/>
      <c r="G290" s="368" t="s">
        <v>148</v>
      </c>
      <c r="H290" s="368"/>
      <c r="I290" s="401"/>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68" t="s">
        <v>161</v>
      </c>
      <c r="D291" s="371"/>
      <c r="E291" s="371"/>
      <c r="F291" s="371"/>
      <c r="G291" s="368" t="s">
        <v>146</v>
      </c>
      <c r="H291" s="368"/>
      <c r="I291" s="401"/>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1"/>
      <c r="D292" s="371"/>
      <c r="E292" s="371"/>
      <c r="F292" s="371"/>
      <c r="G292" s="368" t="s">
        <v>148</v>
      </c>
      <c r="H292" s="368"/>
      <c r="I292" s="402"/>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0.6</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2</v>
      </c>
      <c r="N299" s="147">
        <v>2</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0.7</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1</v>
      </c>
      <c r="M301" s="147">
        <v>0</v>
      </c>
      <c r="N301" s="147">
        <v>5</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0.5</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1</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1.7</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542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1052</v>
      </c>
      <c r="N323" s="137" t="s">
        <v>1052</v>
      </c>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1047</v>
      </c>
      <c r="K324" s="81"/>
      <c r="L324" s="268"/>
      <c r="M324" s="157"/>
      <c r="N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row>
    <row r="326" spans="1:22" s="83" customFormat="1" ht="34.5" customHeight="1">
      <c r="A326" s="249" t="s">
        <v>748</v>
      </c>
      <c r="B326" s="159"/>
      <c r="C326" s="368"/>
      <c r="D326" s="368"/>
      <c r="E326" s="368"/>
      <c r="F326" s="369"/>
      <c r="G326" s="368"/>
      <c r="H326" s="288" t="s">
        <v>174</v>
      </c>
      <c r="I326" s="351"/>
      <c r="J326" s="267">
        <v>0</v>
      </c>
      <c r="K326" s="81"/>
      <c r="L326" s="269"/>
      <c r="M326" s="161"/>
      <c r="N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row>
    <row r="328" spans="1:22" s="83" customFormat="1" ht="34.5" customHeight="1">
      <c r="A328" s="249" t="s">
        <v>747</v>
      </c>
      <c r="B328" s="159"/>
      <c r="C328" s="368"/>
      <c r="D328" s="368"/>
      <c r="E328" s="368"/>
      <c r="F328" s="369"/>
      <c r="G328" s="369"/>
      <c r="H328" s="288" t="s">
        <v>174</v>
      </c>
      <c r="I328" s="351"/>
      <c r="J328" s="267">
        <v>0</v>
      </c>
      <c r="K328" s="81"/>
      <c r="L328" s="269"/>
      <c r="M328" s="161"/>
      <c r="N328" s="161"/>
    </row>
    <row r="329" spans="1:22" s="83" customFormat="1" ht="34.5" customHeight="1">
      <c r="A329" s="249" t="s">
        <v>750</v>
      </c>
      <c r="B329" s="159"/>
      <c r="C329" s="368"/>
      <c r="D329" s="368"/>
      <c r="E329" s="368"/>
      <c r="F329" s="369"/>
      <c r="G329" s="368" t="s">
        <v>176</v>
      </c>
      <c r="H329" s="288" t="s">
        <v>173</v>
      </c>
      <c r="I329" s="351"/>
      <c r="J329" s="266">
        <v>0</v>
      </c>
      <c r="K329" s="81"/>
      <c r="L329" s="269"/>
      <c r="M329" s="161"/>
      <c r="N329" s="161"/>
    </row>
    <row r="330" spans="1:22" s="83" customFormat="1" ht="34.5" customHeight="1">
      <c r="A330" s="249" t="s">
        <v>750</v>
      </c>
      <c r="B330" s="159"/>
      <c r="C330" s="368"/>
      <c r="D330" s="368"/>
      <c r="E330" s="368"/>
      <c r="F330" s="369"/>
      <c r="G330" s="369"/>
      <c r="H330" s="288" t="s">
        <v>174</v>
      </c>
      <c r="I330" s="351"/>
      <c r="J330" s="267">
        <v>0</v>
      </c>
      <c r="K330" s="81"/>
      <c r="L330" s="269"/>
      <c r="M330" s="161"/>
      <c r="N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row>
    <row r="332" spans="1:22" s="83" customFormat="1" ht="34.5" customHeight="1">
      <c r="A332" s="249" t="s">
        <v>751</v>
      </c>
      <c r="B332" s="159"/>
      <c r="C332" s="368"/>
      <c r="D332" s="368"/>
      <c r="E332" s="368"/>
      <c r="F332" s="369"/>
      <c r="G332" s="369"/>
      <c r="H332" s="288" t="s">
        <v>174</v>
      </c>
      <c r="I332" s="351"/>
      <c r="J332" s="267">
        <v>0</v>
      </c>
      <c r="K332" s="81"/>
      <c r="L332" s="269"/>
      <c r="M332" s="161"/>
      <c r="N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row>
    <row r="334" spans="1:22" s="83" customFormat="1" ht="34.5" customHeight="1">
      <c r="A334" s="249" t="s">
        <v>752</v>
      </c>
      <c r="B334" s="159"/>
      <c r="C334" s="368"/>
      <c r="D334" s="368"/>
      <c r="E334" s="368"/>
      <c r="F334" s="369"/>
      <c r="G334" s="369"/>
      <c r="H334" s="288" t="s">
        <v>174</v>
      </c>
      <c r="I334" s="351"/>
      <c r="J334" s="267">
        <v>0</v>
      </c>
      <c r="K334" s="81"/>
      <c r="L334" s="269"/>
      <c r="M334" s="161"/>
      <c r="N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row>
    <row r="336" spans="1:22" s="83" customFormat="1" ht="34.5" customHeight="1">
      <c r="A336" s="249" t="s">
        <v>753</v>
      </c>
      <c r="B336" s="159"/>
      <c r="C336" s="368"/>
      <c r="D336" s="368"/>
      <c r="E336" s="368"/>
      <c r="F336" s="369"/>
      <c r="G336" s="369"/>
      <c r="H336" s="288" t="s">
        <v>174</v>
      </c>
      <c r="I336" s="338"/>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542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1052</v>
      </c>
      <c r="N343" s="137" t="s">
        <v>1052</v>
      </c>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row>
    <row r="345" spans="1:22" s="83" customFormat="1" ht="34.5" customHeight="1">
      <c r="A345" s="249" t="s">
        <v>755</v>
      </c>
      <c r="B345" s="159"/>
      <c r="C345" s="393"/>
      <c r="D345" s="394"/>
      <c r="E345" s="396"/>
      <c r="F345" s="396"/>
      <c r="G345" s="317" t="s">
        <v>184</v>
      </c>
      <c r="H345" s="319"/>
      <c r="I345" s="351"/>
      <c r="J345" s="271">
        <v>1</v>
      </c>
      <c r="K345" s="81"/>
      <c r="L345" s="269"/>
      <c r="M345" s="161"/>
      <c r="N345" s="161"/>
    </row>
    <row r="346" spans="1:22" s="83" customFormat="1" ht="34.5" customHeight="1">
      <c r="A346" s="249" t="s">
        <v>756</v>
      </c>
      <c r="B346" s="159"/>
      <c r="C346" s="393"/>
      <c r="D346" s="394"/>
      <c r="E346" s="396"/>
      <c r="F346" s="396"/>
      <c r="G346" s="317" t="s">
        <v>185</v>
      </c>
      <c r="H346" s="319"/>
      <c r="I346" s="351"/>
      <c r="J346" s="271">
        <v>0</v>
      </c>
      <c r="K346" s="81"/>
      <c r="L346" s="269"/>
      <c r="M346" s="161"/>
      <c r="N346" s="161"/>
    </row>
    <row r="347" spans="1:22" s="83" customFormat="1" ht="34.5" customHeight="1">
      <c r="A347" s="249" t="s">
        <v>757</v>
      </c>
      <c r="B347" s="159"/>
      <c r="C347" s="374"/>
      <c r="D347" s="376"/>
      <c r="E347" s="317" t="s">
        <v>166</v>
      </c>
      <c r="F347" s="318"/>
      <c r="G347" s="318"/>
      <c r="H347" s="319"/>
      <c r="I347" s="338"/>
      <c r="J347" s="271">
        <v>0</v>
      </c>
      <c r="K347" s="81"/>
      <c r="L347" s="269"/>
      <c r="M347" s="161"/>
      <c r="N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row>
    <row r="349" spans="1:22" s="83" customFormat="1" ht="34.5" customHeight="1">
      <c r="A349" s="249" t="s">
        <v>759</v>
      </c>
      <c r="B349" s="159"/>
      <c r="C349" s="389"/>
      <c r="D349" s="390"/>
      <c r="E349" s="317" t="s">
        <v>189</v>
      </c>
      <c r="F349" s="318"/>
      <c r="G349" s="318"/>
      <c r="H349" s="319"/>
      <c r="I349" s="351"/>
      <c r="J349" s="271">
        <v>1</v>
      </c>
      <c r="K349" s="81"/>
      <c r="L349" s="269"/>
      <c r="M349" s="161"/>
      <c r="N349" s="161"/>
    </row>
    <row r="350" spans="1:22" s="83" customFormat="1" ht="34.5" customHeight="1">
      <c r="A350" s="249" t="s">
        <v>760</v>
      </c>
      <c r="B350" s="159"/>
      <c r="C350" s="391"/>
      <c r="D350" s="392"/>
      <c r="E350" s="317" t="s">
        <v>190</v>
      </c>
      <c r="F350" s="318"/>
      <c r="G350" s="318"/>
      <c r="H350" s="319"/>
      <c r="I350" s="338"/>
      <c r="J350" s="271">
        <v>0</v>
      </c>
      <c r="K350" s="81"/>
      <c r="L350" s="269"/>
      <c r="M350" s="161"/>
      <c r="N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row>
    <row r="353" spans="1:22" s="83" customFormat="1" ht="34.5" customHeight="1">
      <c r="A353" s="249" t="s">
        <v>763</v>
      </c>
      <c r="B353" s="159"/>
      <c r="C353" s="389"/>
      <c r="D353" s="390"/>
      <c r="E353" s="317" t="s">
        <v>195</v>
      </c>
      <c r="F353" s="318"/>
      <c r="G353" s="318"/>
      <c r="H353" s="319"/>
      <c r="I353" s="341"/>
      <c r="J353" s="271">
        <v>0</v>
      </c>
      <c r="K353" s="81"/>
      <c r="L353" s="269"/>
      <c r="M353" s="161"/>
      <c r="N353" s="161"/>
    </row>
    <row r="354" spans="1:22" s="83" customFormat="1" ht="42">
      <c r="A354" s="249" t="s">
        <v>764</v>
      </c>
      <c r="B354" s="159"/>
      <c r="C354" s="389"/>
      <c r="D354" s="390"/>
      <c r="E354" s="317" t="s">
        <v>196</v>
      </c>
      <c r="F354" s="318"/>
      <c r="G354" s="318"/>
      <c r="H354" s="319"/>
      <c r="I354" s="122" t="s">
        <v>197</v>
      </c>
      <c r="J354" s="271">
        <v>0</v>
      </c>
      <c r="K354" s="81"/>
      <c r="L354" s="269"/>
      <c r="M354" s="161"/>
      <c r="N354" s="161"/>
    </row>
    <row r="355" spans="1:22" s="83" customFormat="1" ht="42">
      <c r="A355" s="249" t="s">
        <v>765</v>
      </c>
      <c r="B355" s="159"/>
      <c r="C355" s="389"/>
      <c r="D355" s="390"/>
      <c r="E355" s="317" t="s">
        <v>198</v>
      </c>
      <c r="F355" s="318"/>
      <c r="G355" s="318"/>
      <c r="H355" s="319"/>
      <c r="I355" s="122" t="s">
        <v>199</v>
      </c>
      <c r="J355" s="271">
        <v>0</v>
      </c>
      <c r="K355" s="81"/>
      <c r="L355" s="269"/>
      <c r="M355" s="161"/>
      <c r="N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542</v>
      </c>
    </row>
    <row r="368" spans="1:22" s="118" customFormat="1" ht="20.25" customHeight="1">
      <c r="A368" s="243"/>
      <c r="B368" s="1"/>
      <c r="C368" s="3"/>
      <c r="D368" s="3"/>
      <c r="E368" s="3"/>
      <c r="F368" s="3"/>
      <c r="G368" s="3"/>
      <c r="H368" s="287"/>
      <c r="I368" s="67" t="s">
        <v>36</v>
      </c>
      <c r="J368" s="170"/>
      <c r="K368" s="79"/>
      <c r="L368" s="137" t="s">
        <v>1050</v>
      </c>
      <c r="M368" s="137" t="s">
        <v>1052</v>
      </c>
      <c r="N368" s="137" t="s">
        <v>1052</v>
      </c>
    </row>
    <row r="369" spans="1:14" s="118" customFormat="1" ht="34.5" customHeight="1">
      <c r="A369" s="243"/>
      <c r="B369" s="115"/>
      <c r="C369" s="320" t="s">
        <v>211</v>
      </c>
      <c r="D369" s="321"/>
      <c r="E369" s="321"/>
      <c r="F369" s="321"/>
      <c r="G369" s="321"/>
      <c r="H369" s="322"/>
      <c r="I369" s="386" t="s">
        <v>1019</v>
      </c>
      <c r="J369" s="171"/>
      <c r="K369" s="97"/>
      <c r="L369" s="172"/>
      <c r="M369" s="172"/>
      <c r="N369" s="172"/>
    </row>
    <row r="370" spans="1:14" s="118" customFormat="1" ht="34.5" customHeight="1">
      <c r="A370" s="243"/>
      <c r="B370" s="173"/>
      <c r="C370" s="380"/>
      <c r="D370" s="381"/>
      <c r="E370" s="381"/>
      <c r="F370" s="381"/>
      <c r="G370" s="381"/>
      <c r="H370" s="382"/>
      <c r="I370" s="386"/>
      <c r="J370" s="174"/>
      <c r="K370" s="102"/>
      <c r="L370" s="175"/>
      <c r="M370" s="175"/>
      <c r="N370" s="175"/>
    </row>
    <row r="371" spans="1:14" s="118" customFormat="1" ht="34.5" customHeight="1">
      <c r="A371" s="249" t="s">
        <v>771</v>
      </c>
      <c r="B371" s="173"/>
      <c r="C371" s="380"/>
      <c r="D371" s="381"/>
      <c r="E371" s="381"/>
      <c r="F371" s="381"/>
      <c r="G371" s="381"/>
      <c r="H371" s="382"/>
      <c r="I371" s="386"/>
      <c r="J371" s="174"/>
      <c r="K371" s="102"/>
      <c r="L371" s="176" t="str">
        <f>IF(ISBLANK(L369), "-", "～")</f>
        <v>-</v>
      </c>
      <c r="M371" s="176" t="str">
        <f t="shared" ref="M371:N371" si="10">IF(ISBLANK(M369), "-", "～")</f>
        <v>-</v>
      </c>
      <c r="N371" s="176" t="str">
        <f t="shared" si="10"/>
        <v>-</v>
      </c>
    </row>
    <row r="372" spans="1:14" s="118" customFormat="1" ht="34.5" customHeight="1">
      <c r="A372" s="243"/>
      <c r="B372" s="173"/>
      <c r="C372" s="380"/>
      <c r="D372" s="381"/>
      <c r="E372" s="381"/>
      <c r="F372" s="381"/>
      <c r="G372" s="381"/>
      <c r="H372" s="382"/>
      <c r="I372" s="386"/>
      <c r="J372" s="174"/>
      <c r="K372" s="102"/>
      <c r="L372" s="177"/>
      <c r="M372" s="177"/>
      <c r="N372" s="177"/>
    </row>
    <row r="373" spans="1:14" s="118" customFormat="1" ht="34.5" customHeight="1">
      <c r="A373" s="243"/>
      <c r="B373" s="173"/>
      <c r="C373" s="383"/>
      <c r="D373" s="384"/>
      <c r="E373" s="384"/>
      <c r="F373" s="384"/>
      <c r="G373" s="384"/>
      <c r="H373" s="385"/>
      <c r="I373" s="386"/>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979</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542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1052</v>
      </c>
      <c r="N391" s="70" t="s">
        <v>1052</v>
      </c>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1020</v>
      </c>
      <c r="J392" s="140">
        <f t="shared" ref="J392:J397" si="11">IF(SUM(L392:N392)=0,IF(COUNTIF(L392:N392,"未確認")&gt;0,"未確認",IF(COUNTIF(L392:N392,"~*")&gt;0,"*",SUM(L392:N392))),SUM(L392:N392))</f>
        <v>526</v>
      </c>
      <c r="K392" s="81" t="str">
        <f t="shared" ref="K392:K397" si="12">IF(OR(COUNTIF(L392:N392,"未確認")&gt;0,COUNTIF(L392:N392,"~*")&gt;0),"※","")</f>
        <v/>
      </c>
      <c r="L392" s="147">
        <v>471</v>
      </c>
      <c r="M392" s="147">
        <v>44</v>
      </c>
      <c r="N392" s="147">
        <v>11</v>
      </c>
    </row>
    <row r="393" spans="1:22" s="83" customFormat="1" ht="34.5" customHeight="1">
      <c r="A393" s="249" t="s">
        <v>773</v>
      </c>
      <c r="B393" s="84"/>
      <c r="C393" s="367"/>
      <c r="D393" s="377"/>
      <c r="E393" s="317" t="s">
        <v>224</v>
      </c>
      <c r="F393" s="318"/>
      <c r="G393" s="318"/>
      <c r="H393" s="319"/>
      <c r="I393" s="340"/>
      <c r="J393" s="140">
        <f t="shared" si="11"/>
        <v>214</v>
      </c>
      <c r="K393" s="81" t="str">
        <f t="shared" si="12"/>
        <v/>
      </c>
      <c r="L393" s="147">
        <v>159</v>
      </c>
      <c r="M393" s="147">
        <v>44</v>
      </c>
      <c r="N393" s="147">
        <v>11</v>
      </c>
    </row>
    <row r="394" spans="1:22" s="83" customFormat="1" ht="34.5" customHeight="1">
      <c r="A394" s="250" t="s">
        <v>774</v>
      </c>
      <c r="B394" s="84"/>
      <c r="C394" s="367"/>
      <c r="D394" s="378"/>
      <c r="E394" s="317" t="s">
        <v>225</v>
      </c>
      <c r="F394" s="318"/>
      <c r="G394" s="318"/>
      <c r="H394" s="319"/>
      <c r="I394" s="340"/>
      <c r="J394" s="140">
        <f t="shared" si="11"/>
        <v>278</v>
      </c>
      <c r="K394" s="81" t="str">
        <f t="shared" si="12"/>
        <v/>
      </c>
      <c r="L394" s="147">
        <v>278</v>
      </c>
      <c r="M394" s="147">
        <v>0</v>
      </c>
      <c r="N394" s="147">
        <v>0</v>
      </c>
    </row>
    <row r="395" spans="1:22" s="83" customFormat="1" ht="34.5" customHeight="1">
      <c r="A395" s="250" t="s">
        <v>775</v>
      </c>
      <c r="B395" s="84"/>
      <c r="C395" s="367"/>
      <c r="D395" s="379"/>
      <c r="E395" s="317" t="s">
        <v>226</v>
      </c>
      <c r="F395" s="318"/>
      <c r="G395" s="318"/>
      <c r="H395" s="319"/>
      <c r="I395" s="340"/>
      <c r="J395" s="140">
        <f t="shared" si="11"/>
        <v>34</v>
      </c>
      <c r="K395" s="81" t="str">
        <f t="shared" si="12"/>
        <v/>
      </c>
      <c r="L395" s="147">
        <v>34</v>
      </c>
      <c r="M395" s="147">
        <v>0</v>
      </c>
      <c r="N395" s="147">
        <v>0</v>
      </c>
    </row>
    <row r="396" spans="1:22" s="83" customFormat="1" ht="34.5" customHeight="1">
      <c r="A396" s="250" t="s">
        <v>776</v>
      </c>
      <c r="B396" s="1"/>
      <c r="C396" s="367"/>
      <c r="D396" s="317" t="s">
        <v>227</v>
      </c>
      <c r="E396" s="318"/>
      <c r="F396" s="318"/>
      <c r="G396" s="318"/>
      <c r="H396" s="319"/>
      <c r="I396" s="340"/>
      <c r="J396" s="140">
        <f t="shared" si="11"/>
        <v>38170</v>
      </c>
      <c r="K396" s="81" t="str">
        <f t="shared" si="12"/>
        <v/>
      </c>
      <c r="L396" s="147">
        <v>14936</v>
      </c>
      <c r="M396" s="147">
        <v>17701</v>
      </c>
      <c r="N396" s="147">
        <v>5533</v>
      </c>
    </row>
    <row r="397" spans="1:22" s="83" customFormat="1" ht="34.5" customHeight="1">
      <c r="A397" s="250" t="s">
        <v>777</v>
      </c>
      <c r="B397" s="119"/>
      <c r="C397" s="367"/>
      <c r="D397" s="317" t="s">
        <v>228</v>
      </c>
      <c r="E397" s="318"/>
      <c r="F397" s="318"/>
      <c r="G397" s="318"/>
      <c r="H397" s="319"/>
      <c r="I397" s="341"/>
      <c r="J397" s="140">
        <f t="shared" si="11"/>
        <v>521</v>
      </c>
      <c r="K397" s="81" t="str">
        <f t="shared" si="12"/>
        <v/>
      </c>
      <c r="L397" s="147">
        <v>472</v>
      </c>
      <c r="M397" s="147">
        <v>40</v>
      </c>
      <c r="N397" s="147">
        <v>9</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542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1052</v>
      </c>
      <c r="N404" s="70" t="s">
        <v>1052</v>
      </c>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1021</v>
      </c>
      <c r="J405" s="140">
        <f t="shared" ref="J405:J422" si="13">IF(SUM(L405:N405)=0,IF(COUNTIF(L405:N405,"未確認")&gt;0,"未確認",IF(COUNTIF(L405:N405,"~*")&gt;0,"*",SUM(L405:N405))),SUM(L405:N405))</f>
        <v>526</v>
      </c>
      <c r="K405" s="81" t="str">
        <f t="shared" ref="K405:K422" si="14">IF(OR(COUNTIF(L405:N405,"未確認")&gt;0,COUNTIF(L405:N405,"~*")&gt;0),"※","")</f>
        <v/>
      </c>
      <c r="L405" s="147">
        <v>471</v>
      </c>
      <c r="M405" s="147">
        <v>44</v>
      </c>
      <c r="N405" s="147">
        <v>11</v>
      </c>
    </row>
    <row r="406" spans="1:22" s="83" customFormat="1" ht="34.5" customHeight="1">
      <c r="A406" s="251" t="s">
        <v>779</v>
      </c>
      <c r="B406" s="119"/>
      <c r="C406" s="366"/>
      <c r="D406" s="372" t="s">
        <v>233</v>
      </c>
      <c r="E406" s="374" t="s">
        <v>234</v>
      </c>
      <c r="F406" s="375"/>
      <c r="G406" s="375"/>
      <c r="H406" s="376"/>
      <c r="I406" s="358"/>
      <c r="J406" s="140">
        <f t="shared" si="13"/>
        <v>55</v>
      </c>
      <c r="K406" s="81" t="str">
        <f t="shared" si="14"/>
        <v/>
      </c>
      <c r="L406" s="147">
        <v>0</v>
      </c>
      <c r="M406" s="147">
        <v>44</v>
      </c>
      <c r="N406" s="147">
        <v>11</v>
      </c>
    </row>
    <row r="407" spans="1:22" s="83" customFormat="1" ht="34.5" customHeight="1">
      <c r="A407" s="251" t="s">
        <v>780</v>
      </c>
      <c r="B407" s="119"/>
      <c r="C407" s="366"/>
      <c r="D407" s="366"/>
      <c r="E407" s="317" t="s">
        <v>235</v>
      </c>
      <c r="F407" s="318"/>
      <c r="G407" s="318"/>
      <c r="H407" s="319"/>
      <c r="I407" s="358"/>
      <c r="J407" s="140">
        <f t="shared" si="13"/>
        <v>392</v>
      </c>
      <c r="K407" s="81" t="str">
        <f t="shared" si="14"/>
        <v/>
      </c>
      <c r="L407" s="147">
        <v>392</v>
      </c>
      <c r="M407" s="147">
        <v>0</v>
      </c>
      <c r="N407" s="147">
        <v>0</v>
      </c>
    </row>
    <row r="408" spans="1:22" s="83" customFormat="1" ht="34.5" customHeight="1">
      <c r="A408" s="251" t="s">
        <v>781</v>
      </c>
      <c r="B408" s="119"/>
      <c r="C408" s="366"/>
      <c r="D408" s="366"/>
      <c r="E408" s="317" t="s">
        <v>236</v>
      </c>
      <c r="F408" s="318"/>
      <c r="G408" s="318"/>
      <c r="H408" s="319"/>
      <c r="I408" s="358"/>
      <c r="J408" s="140">
        <f t="shared" si="13"/>
        <v>25</v>
      </c>
      <c r="K408" s="81" t="str">
        <f t="shared" si="14"/>
        <v/>
      </c>
      <c r="L408" s="147">
        <v>25</v>
      </c>
      <c r="M408" s="147">
        <v>0</v>
      </c>
      <c r="N408" s="147">
        <v>0</v>
      </c>
    </row>
    <row r="409" spans="1:22" s="83" customFormat="1" ht="34.5" customHeight="1">
      <c r="A409" s="251" t="s">
        <v>782</v>
      </c>
      <c r="B409" s="119"/>
      <c r="C409" s="366"/>
      <c r="D409" s="366"/>
      <c r="E409" s="314" t="s">
        <v>990</v>
      </c>
      <c r="F409" s="315"/>
      <c r="G409" s="315"/>
      <c r="H409" s="316"/>
      <c r="I409" s="358"/>
      <c r="J409" s="140">
        <f t="shared" si="13"/>
        <v>37</v>
      </c>
      <c r="K409" s="81" t="str">
        <f t="shared" si="14"/>
        <v/>
      </c>
      <c r="L409" s="147">
        <v>37</v>
      </c>
      <c r="M409" s="147">
        <v>0</v>
      </c>
      <c r="N409" s="147">
        <v>0</v>
      </c>
    </row>
    <row r="410" spans="1:22" s="83" customFormat="1" ht="34.5" customHeight="1">
      <c r="A410" s="251" t="s">
        <v>783</v>
      </c>
      <c r="B410" s="119"/>
      <c r="C410" s="366"/>
      <c r="D410" s="366"/>
      <c r="E410" s="314" t="s">
        <v>991</v>
      </c>
      <c r="F410" s="315"/>
      <c r="G410" s="315"/>
      <c r="H410" s="316"/>
      <c r="I410" s="358"/>
      <c r="J410" s="140">
        <f t="shared" si="13"/>
        <v>0</v>
      </c>
      <c r="K410" s="81" t="str">
        <f t="shared" si="14"/>
        <v/>
      </c>
      <c r="L410" s="147">
        <v>0</v>
      </c>
      <c r="M410" s="147">
        <v>0</v>
      </c>
      <c r="N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row>
    <row r="412" spans="1:22" s="83" customFormat="1" ht="34.5" customHeight="1">
      <c r="A412" s="251" t="s">
        <v>785</v>
      </c>
      <c r="B412" s="119"/>
      <c r="C412" s="366"/>
      <c r="D412" s="373"/>
      <c r="E412" s="331" t="s">
        <v>166</v>
      </c>
      <c r="F412" s="332"/>
      <c r="G412" s="332"/>
      <c r="H412" s="333"/>
      <c r="I412" s="358"/>
      <c r="J412" s="140">
        <f t="shared" si="13"/>
        <v>17</v>
      </c>
      <c r="K412" s="81" t="str">
        <f t="shared" si="14"/>
        <v/>
      </c>
      <c r="L412" s="147">
        <v>17</v>
      </c>
      <c r="M412" s="147">
        <v>0</v>
      </c>
      <c r="N412" s="147">
        <v>0</v>
      </c>
    </row>
    <row r="413" spans="1:22" s="83" customFormat="1" ht="34.5" customHeight="1">
      <c r="A413" s="251" t="s">
        <v>786</v>
      </c>
      <c r="B413" s="119"/>
      <c r="C413" s="366"/>
      <c r="D413" s="317" t="s">
        <v>251</v>
      </c>
      <c r="E413" s="318"/>
      <c r="F413" s="318"/>
      <c r="G413" s="318"/>
      <c r="H413" s="319"/>
      <c r="I413" s="358"/>
      <c r="J413" s="140">
        <f t="shared" si="13"/>
        <v>515</v>
      </c>
      <c r="K413" s="81" t="str">
        <f t="shared" si="14"/>
        <v/>
      </c>
      <c r="L413" s="147">
        <v>466</v>
      </c>
      <c r="M413" s="147">
        <v>40</v>
      </c>
      <c r="N413" s="147">
        <v>9</v>
      </c>
    </row>
    <row r="414" spans="1:22" s="83" customFormat="1" ht="34.5" customHeight="1">
      <c r="A414" s="251" t="s">
        <v>787</v>
      </c>
      <c r="B414" s="119"/>
      <c r="C414" s="366"/>
      <c r="D414" s="372" t="s">
        <v>240</v>
      </c>
      <c r="E414" s="374" t="s">
        <v>241</v>
      </c>
      <c r="F414" s="375"/>
      <c r="G414" s="375"/>
      <c r="H414" s="376"/>
      <c r="I414" s="358"/>
      <c r="J414" s="140">
        <f t="shared" si="13"/>
        <v>55</v>
      </c>
      <c r="K414" s="81" t="str">
        <f t="shared" si="14"/>
        <v/>
      </c>
      <c r="L414" s="147">
        <v>49</v>
      </c>
      <c r="M414" s="147">
        <v>4</v>
      </c>
      <c r="N414" s="147">
        <v>2</v>
      </c>
    </row>
    <row r="415" spans="1:22" s="83" customFormat="1" ht="34.5" customHeight="1">
      <c r="A415" s="251" t="s">
        <v>788</v>
      </c>
      <c r="B415" s="119"/>
      <c r="C415" s="366"/>
      <c r="D415" s="366"/>
      <c r="E415" s="317" t="s">
        <v>242</v>
      </c>
      <c r="F415" s="318"/>
      <c r="G415" s="318"/>
      <c r="H415" s="319"/>
      <c r="I415" s="358"/>
      <c r="J415" s="140">
        <f t="shared" si="13"/>
        <v>315</v>
      </c>
      <c r="K415" s="81" t="str">
        <f t="shared" si="14"/>
        <v/>
      </c>
      <c r="L415" s="147">
        <v>315</v>
      </c>
      <c r="M415" s="147">
        <v>0</v>
      </c>
      <c r="N415" s="147">
        <v>0</v>
      </c>
    </row>
    <row r="416" spans="1:22" s="83" customFormat="1" ht="34.5" customHeight="1">
      <c r="A416" s="251" t="s">
        <v>789</v>
      </c>
      <c r="B416" s="119"/>
      <c r="C416" s="366"/>
      <c r="D416" s="366"/>
      <c r="E416" s="317" t="s">
        <v>243</v>
      </c>
      <c r="F416" s="318"/>
      <c r="G416" s="318"/>
      <c r="H416" s="319"/>
      <c r="I416" s="358"/>
      <c r="J416" s="140">
        <f t="shared" si="13"/>
        <v>8</v>
      </c>
      <c r="K416" s="81" t="str">
        <f t="shared" si="14"/>
        <v/>
      </c>
      <c r="L416" s="147">
        <v>8</v>
      </c>
      <c r="M416" s="147">
        <v>0</v>
      </c>
      <c r="N416" s="147">
        <v>0</v>
      </c>
    </row>
    <row r="417" spans="1:22" s="83" customFormat="1" ht="34.5" customHeight="1">
      <c r="A417" s="251" t="s">
        <v>790</v>
      </c>
      <c r="B417" s="119"/>
      <c r="C417" s="366"/>
      <c r="D417" s="366"/>
      <c r="E417" s="317" t="s">
        <v>244</v>
      </c>
      <c r="F417" s="318"/>
      <c r="G417" s="318"/>
      <c r="H417" s="319"/>
      <c r="I417" s="358"/>
      <c r="J417" s="140">
        <f t="shared" si="13"/>
        <v>15</v>
      </c>
      <c r="K417" s="81" t="str">
        <f t="shared" si="14"/>
        <v/>
      </c>
      <c r="L417" s="147">
        <v>15</v>
      </c>
      <c r="M417" s="147">
        <v>0</v>
      </c>
      <c r="N417" s="147">
        <v>0</v>
      </c>
    </row>
    <row r="418" spans="1:22" s="83" customFormat="1" ht="34.5" customHeight="1">
      <c r="A418" s="251" t="s">
        <v>791</v>
      </c>
      <c r="B418" s="119"/>
      <c r="C418" s="366"/>
      <c r="D418" s="366"/>
      <c r="E418" s="317" t="s">
        <v>245</v>
      </c>
      <c r="F418" s="318"/>
      <c r="G418" s="318"/>
      <c r="H418" s="319"/>
      <c r="I418" s="358"/>
      <c r="J418" s="140">
        <f t="shared" si="13"/>
        <v>12</v>
      </c>
      <c r="K418" s="81" t="str">
        <f t="shared" si="14"/>
        <v/>
      </c>
      <c r="L418" s="147">
        <v>11</v>
      </c>
      <c r="M418" s="147">
        <v>1</v>
      </c>
      <c r="N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row>
    <row r="420" spans="1:22" s="83" customFormat="1" ht="34.5" customHeight="1">
      <c r="A420" s="251" t="s">
        <v>793</v>
      </c>
      <c r="B420" s="119"/>
      <c r="C420" s="366"/>
      <c r="D420" s="366"/>
      <c r="E420" s="317" t="s">
        <v>246</v>
      </c>
      <c r="F420" s="318"/>
      <c r="G420" s="318"/>
      <c r="H420" s="319"/>
      <c r="I420" s="358"/>
      <c r="J420" s="140">
        <f t="shared" si="13"/>
        <v>5</v>
      </c>
      <c r="K420" s="81" t="str">
        <f t="shared" si="14"/>
        <v/>
      </c>
      <c r="L420" s="147">
        <v>5</v>
      </c>
      <c r="M420" s="147">
        <v>0</v>
      </c>
      <c r="N420" s="147">
        <v>0</v>
      </c>
    </row>
    <row r="421" spans="1:22" s="83" customFormat="1" ht="34.5" customHeight="1">
      <c r="A421" s="251" t="s">
        <v>794</v>
      </c>
      <c r="B421" s="119"/>
      <c r="C421" s="366"/>
      <c r="D421" s="366"/>
      <c r="E421" s="317" t="s">
        <v>247</v>
      </c>
      <c r="F421" s="318"/>
      <c r="G421" s="318"/>
      <c r="H421" s="319"/>
      <c r="I421" s="358"/>
      <c r="J421" s="140">
        <f t="shared" si="13"/>
        <v>101</v>
      </c>
      <c r="K421" s="81" t="str">
        <f t="shared" si="14"/>
        <v/>
      </c>
      <c r="L421" s="147">
        <v>59</v>
      </c>
      <c r="M421" s="147">
        <v>35</v>
      </c>
      <c r="N421" s="147">
        <v>7</v>
      </c>
    </row>
    <row r="422" spans="1:22" s="83" customFormat="1" ht="34.5" customHeight="1">
      <c r="A422" s="251" t="s">
        <v>795</v>
      </c>
      <c r="B422" s="119"/>
      <c r="C422" s="366"/>
      <c r="D422" s="366"/>
      <c r="E422" s="317" t="s">
        <v>166</v>
      </c>
      <c r="F422" s="318"/>
      <c r="G422" s="318"/>
      <c r="H422" s="319"/>
      <c r="I422" s="359"/>
      <c r="J422" s="140">
        <f t="shared" si="13"/>
        <v>4</v>
      </c>
      <c r="K422" s="81" t="str">
        <f t="shared" si="14"/>
        <v/>
      </c>
      <c r="L422" s="147">
        <v>4</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542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1052</v>
      </c>
      <c r="N429" s="70" t="s">
        <v>1052</v>
      </c>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1022</v>
      </c>
      <c r="J430" s="192">
        <f>IF(SUM(L430:N430)=0,IF(COUNTIF(L430:N430,"未確認")&gt;0,"未確認",IF(COUNTIF(L430:N430,"~*")&gt;0,"*",SUM(L430:N430))),SUM(L430:N430))</f>
        <v>460</v>
      </c>
      <c r="K430" s="193" t="str">
        <f>IF(OR(COUNTIF(L430:N430,"未確認")&gt;0,COUNTIF(L430:N430,"~*")&gt;0),"※","")</f>
        <v/>
      </c>
      <c r="L430" s="147">
        <v>417</v>
      </c>
      <c r="M430" s="147">
        <v>36</v>
      </c>
      <c r="N430" s="147">
        <v>7</v>
      </c>
    </row>
    <row r="431" spans="1:22" s="83" customFormat="1" ht="34.5" customHeight="1">
      <c r="A431" s="250" t="s">
        <v>797</v>
      </c>
      <c r="B431" s="119"/>
      <c r="C431" s="188"/>
      <c r="D431" s="189"/>
      <c r="E431" s="363" t="s">
        <v>255</v>
      </c>
      <c r="F431" s="364"/>
      <c r="G431" s="364"/>
      <c r="H431" s="365"/>
      <c r="I431" s="358"/>
      <c r="J431" s="192">
        <f>IF(SUM(L431:N431)=0,IF(COUNTIF(L431:N431,"未確認")&gt;0,"未確認",IF(COUNTIF(L431:N431,"~*")&gt;0,"*",SUM(L431:N431))),SUM(L431:N431))</f>
        <v>1</v>
      </c>
      <c r="K431" s="193" t="str">
        <f>IF(OR(COUNTIF(L431:N431,"未確認")&gt;0,COUNTIF(L431:N431,"~*")&gt;0),"※","")</f>
        <v/>
      </c>
      <c r="L431" s="147">
        <v>0</v>
      </c>
      <c r="M431" s="147">
        <v>1</v>
      </c>
      <c r="N431" s="147">
        <v>0</v>
      </c>
    </row>
    <row r="432" spans="1:22" s="83" customFormat="1" ht="34.5" customHeight="1">
      <c r="A432" s="250" t="s">
        <v>798</v>
      </c>
      <c r="B432" s="119"/>
      <c r="C432" s="188"/>
      <c r="D432" s="189"/>
      <c r="E432" s="363" t="s">
        <v>256</v>
      </c>
      <c r="F432" s="364"/>
      <c r="G432" s="364"/>
      <c r="H432" s="365"/>
      <c r="I432" s="358"/>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3" t="s">
        <v>257</v>
      </c>
      <c r="F433" s="364"/>
      <c r="G433" s="364"/>
      <c r="H433" s="365"/>
      <c r="I433" s="358"/>
      <c r="J433" s="192">
        <f>IF(SUM(L433:N433)=0,IF(COUNTIF(L433:N433,"未確認")&gt;0,"未確認",IF(COUNTIF(L433:N433,"~*")&gt;0,"*",SUM(L433:N433))),SUM(L433:N433))</f>
        <v>101</v>
      </c>
      <c r="K433" s="193" t="str">
        <f>IF(OR(COUNTIF(L433:N433,"未確認")&gt;0,COUNTIF(L433:N433,"~*")&gt;0),"※","")</f>
        <v/>
      </c>
      <c r="L433" s="147">
        <v>59</v>
      </c>
      <c r="M433" s="147">
        <v>35</v>
      </c>
      <c r="N433" s="147">
        <v>7</v>
      </c>
    </row>
    <row r="434" spans="1:22" s="83" customFormat="1" ht="34.5" customHeight="1">
      <c r="A434" s="251" t="s">
        <v>800</v>
      </c>
      <c r="B434" s="1"/>
      <c r="C434" s="190"/>
      <c r="D434" s="191"/>
      <c r="E434" s="363" t="s">
        <v>258</v>
      </c>
      <c r="F434" s="364"/>
      <c r="G434" s="364"/>
      <c r="H434" s="365"/>
      <c r="I434" s="359"/>
      <c r="J434" s="192">
        <f>IF(SUM(L434:N434)=0,IF(COUNTIF(L434:N434,"未確認")&gt;0,"未確認",IF(COUNTIF(L434:N434,"~*")&gt;0,"*",SUM(L434:N434))),SUM(L434:N434))</f>
        <v>358</v>
      </c>
      <c r="K434" s="193" t="str">
        <f>IF(OR(COUNTIF(L434:N434,"未確認")&gt;0,COUNTIF(L434:N434,"~*")&gt;0),"※","")</f>
        <v/>
      </c>
      <c r="L434" s="147">
        <v>358</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542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1052</v>
      </c>
      <c r="N442" s="70" t="s">
        <v>1052</v>
      </c>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1023</v>
      </c>
      <c r="J443" s="192">
        <v>0</v>
      </c>
      <c r="K443" s="187" t="str">
        <f>IF(OR(COUNTIF(J443,"未確認")&gt;0,COUNTIF(J443,"~*")&gt;0),"※","")</f>
        <v/>
      </c>
      <c r="L443" s="268"/>
      <c r="M443" s="157"/>
      <c r="N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979</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542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1052</v>
      </c>
      <c r="N467" s="70" t="s">
        <v>1052</v>
      </c>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t="s">
        <v>1054</v>
      </c>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IF(SUM(L469:N469)=0,IF(COUNTIF(L469:N469,"未確認")&gt;0,"未確認",IF(COUNTIF(L469:N469,"~*")&gt;0,"*",SUM(L469:N469))),SUM(L469:N469))</f>
        <v>未確認</v>
      </c>
      <c r="K469" s="201" t="str">
        <f t="shared" si="16"/>
        <v>※</v>
      </c>
      <c r="L469" s="117" t="s">
        <v>541</v>
      </c>
      <c r="M469" s="117">
        <v>0</v>
      </c>
      <c r="N469" s="117" t="s">
        <v>978</v>
      </c>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t="str">
        <f t="shared" si="17"/>
        <v>未確認</v>
      </c>
      <c r="K470" s="201" t="str">
        <f t="shared" si="16"/>
        <v>※</v>
      </c>
      <c r="L470" s="117">
        <v>0</v>
      </c>
      <c r="M470" s="117">
        <v>0</v>
      </c>
      <c r="N470" s="117" t="s">
        <v>978</v>
      </c>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t="str">
        <f t="shared" si="17"/>
        <v>未確認</v>
      </c>
      <c r="K471" s="201" t="str">
        <f t="shared" si="16"/>
        <v>※</v>
      </c>
      <c r="L471" s="117">
        <v>0</v>
      </c>
      <c r="M471" s="117">
        <v>0</v>
      </c>
      <c r="N471" s="117" t="s">
        <v>978</v>
      </c>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t="str">
        <f t="shared" si="17"/>
        <v>未確認</v>
      </c>
      <c r="K472" s="201" t="str">
        <f t="shared" si="16"/>
        <v>※</v>
      </c>
      <c r="L472" s="117">
        <v>0</v>
      </c>
      <c r="M472" s="117">
        <v>0</v>
      </c>
      <c r="N472" s="117" t="s">
        <v>978</v>
      </c>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t="str">
        <f t="shared" si="17"/>
        <v>未確認</v>
      </c>
      <c r="K473" s="201" t="str">
        <f t="shared" si="16"/>
        <v>※</v>
      </c>
      <c r="L473" s="117">
        <v>0</v>
      </c>
      <c r="M473" s="117">
        <v>0</v>
      </c>
      <c r="N473" s="117" t="s">
        <v>978</v>
      </c>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t="str">
        <f t="shared" si="17"/>
        <v>未確認</v>
      </c>
      <c r="K474" s="201" t="str">
        <f t="shared" si="16"/>
        <v>※</v>
      </c>
      <c r="L474" s="117">
        <v>0</v>
      </c>
      <c r="M474" s="117">
        <v>0</v>
      </c>
      <c r="N474" s="117" t="s">
        <v>978</v>
      </c>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t="str">
        <f t="shared" si="17"/>
        <v>未確認</v>
      </c>
      <c r="K475" s="201" t="str">
        <f t="shared" si="16"/>
        <v>※</v>
      </c>
      <c r="L475" s="117">
        <v>0</v>
      </c>
      <c r="M475" s="117">
        <v>0</v>
      </c>
      <c r="N475" s="117" t="s">
        <v>978</v>
      </c>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未確認</v>
      </c>
      <c r="K476" s="201" t="str">
        <f>IF(OR(COUNTIF(L476:N476,"未確認")&gt;0,COUNTIF(L476:N476,"~")&gt;0),"※","")</f>
        <v>※</v>
      </c>
      <c r="L476" s="117">
        <v>0</v>
      </c>
      <c r="M476" s="117">
        <v>0</v>
      </c>
      <c r="N476" s="117" t="s">
        <v>978</v>
      </c>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未確認</v>
      </c>
      <c r="K477" s="201" t="str">
        <f t="shared" ref="K477:K496" si="18">IF(OR(COUNTIF(L477:N477,"未確認")&gt;0,COUNTIF(L477:N477,"*")&gt;0),"※","")</f>
        <v>※</v>
      </c>
      <c r="L477" s="117" t="s">
        <v>541</v>
      </c>
      <c r="M477" s="117">
        <v>0</v>
      </c>
      <c r="N477" s="117" t="s">
        <v>978</v>
      </c>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t="str">
        <f t="shared" si="17"/>
        <v>未確認</v>
      </c>
      <c r="K478" s="201" t="str">
        <f t="shared" si="18"/>
        <v>※</v>
      </c>
      <c r="L478" s="117">
        <v>0</v>
      </c>
      <c r="M478" s="117">
        <v>0</v>
      </c>
      <c r="N478" s="117" t="s">
        <v>978</v>
      </c>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t="str">
        <f t="shared" si="17"/>
        <v>未確認</v>
      </c>
      <c r="K479" s="201" t="str">
        <f t="shared" si="18"/>
        <v>※</v>
      </c>
      <c r="L479" s="117">
        <v>0</v>
      </c>
      <c r="M479" s="117">
        <v>0</v>
      </c>
      <c r="N479" s="117" t="s">
        <v>978</v>
      </c>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t="str">
        <f t="shared" si="17"/>
        <v>未確認</v>
      </c>
      <c r="K480" s="201" t="str">
        <f t="shared" si="18"/>
        <v>※</v>
      </c>
      <c r="L480" s="117">
        <v>0</v>
      </c>
      <c r="M480" s="117">
        <v>0</v>
      </c>
      <c r="N480" s="117" t="s">
        <v>978</v>
      </c>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t="str">
        <f>IF(SUM(L481:N481)=0,IF(COUNTIF(L481:N481,"未確認")&gt;0,"未確認",IF(COUNTIF(L481:N481,"*")&gt;0,"*",SUM(L481:N481))),SUM(L481:N481))</f>
        <v>*</v>
      </c>
      <c r="K481" s="201" t="str">
        <f t="shared" si="18"/>
        <v>※</v>
      </c>
      <c r="L481" s="117" t="s">
        <v>541</v>
      </c>
      <c r="M481" s="117">
        <v>0</v>
      </c>
      <c r="N481" s="117" t="s">
        <v>1054</v>
      </c>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t="str">
        <f t="shared" ref="J482:J496" si="19">IF(SUM(L482:N482)=0,IF(COUNTIF(L482:N482,"未確認")&gt;0,"未確認",IF(COUNTIF(L482:N482,"~*")&gt;0,"*",SUM(L482:N482))),SUM(L482:N482))</f>
        <v>未確認</v>
      </c>
      <c r="K482" s="201" t="str">
        <f t="shared" si="18"/>
        <v>※</v>
      </c>
      <c r="L482" s="117">
        <v>0</v>
      </c>
      <c r="M482" s="117">
        <v>0</v>
      </c>
      <c r="N482" s="117" t="s">
        <v>978</v>
      </c>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未確認</v>
      </c>
      <c r="K483" s="201" t="str">
        <f t="shared" si="18"/>
        <v>※</v>
      </c>
      <c r="L483" s="117">
        <v>0</v>
      </c>
      <c r="M483" s="117">
        <v>0</v>
      </c>
      <c r="N483" s="117" t="s">
        <v>978</v>
      </c>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t="str">
        <f t="shared" si="19"/>
        <v>未確認</v>
      </c>
      <c r="K484" s="201" t="str">
        <f t="shared" si="18"/>
        <v>※</v>
      </c>
      <c r="L484" s="117">
        <v>0</v>
      </c>
      <c r="M484" s="117">
        <v>0</v>
      </c>
      <c r="N484" s="117" t="s">
        <v>978</v>
      </c>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t="str">
        <f t="shared" si="19"/>
        <v>未確認</v>
      </c>
      <c r="K485" s="201" t="str">
        <f t="shared" si="18"/>
        <v>※</v>
      </c>
      <c r="L485" s="117">
        <v>0</v>
      </c>
      <c r="M485" s="117">
        <v>0</v>
      </c>
      <c r="N485" s="117" t="s">
        <v>978</v>
      </c>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t="str">
        <f t="shared" si="19"/>
        <v>未確認</v>
      </c>
      <c r="K486" s="201" t="str">
        <f t="shared" si="18"/>
        <v>※</v>
      </c>
      <c r="L486" s="117">
        <v>0</v>
      </c>
      <c r="M486" s="117">
        <v>0</v>
      </c>
      <c r="N486" s="117" t="s">
        <v>978</v>
      </c>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t="str">
        <f t="shared" si="19"/>
        <v>未確認</v>
      </c>
      <c r="K487" s="201" t="str">
        <f t="shared" si="18"/>
        <v>※</v>
      </c>
      <c r="L487" s="117">
        <v>0</v>
      </c>
      <c r="M487" s="117">
        <v>0</v>
      </c>
      <c r="N487" s="117" t="s">
        <v>978</v>
      </c>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t="str">
        <f t="shared" si="19"/>
        <v>未確認</v>
      </c>
      <c r="K488" s="201" t="str">
        <f t="shared" si="18"/>
        <v>※</v>
      </c>
      <c r="L488" s="117">
        <v>0</v>
      </c>
      <c r="M488" s="117">
        <v>0</v>
      </c>
      <c r="N488" s="117" t="s">
        <v>978</v>
      </c>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t="str">
        <f t="shared" si="19"/>
        <v>未確認</v>
      </c>
      <c r="K489" s="201" t="str">
        <f t="shared" si="18"/>
        <v>※</v>
      </c>
      <c r="L489" s="117">
        <v>0</v>
      </c>
      <c r="M489" s="117">
        <v>0</v>
      </c>
      <c r="N489" s="117" t="s">
        <v>978</v>
      </c>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t="str">
        <f t="shared" si="19"/>
        <v>未確認</v>
      </c>
      <c r="K490" s="201" t="str">
        <f t="shared" si="18"/>
        <v>※</v>
      </c>
      <c r="L490" s="117" t="s">
        <v>541</v>
      </c>
      <c r="M490" s="117">
        <v>0</v>
      </c>
      <c r="N490" s="117" t="s">
        <v>978</v>
      </c>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t="str">
        <f t="shared" si="19"/>
        <v>未確認</v>
      </c>
      <c r="K491" s="201" t="str">
        <f t="shared" si="18"/>
        <v>※</v>
      </c>
      <c r="L491" s="117">
        <v>0</v>
      </c>
      <c r="M491" s="117">
        <v>0</v>
      </c>
      <c r="N491" s="117" t="s">
        <v>978</v>
      </c>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t="str">
        <f t="shared" si="19"/>
        <v>未確認</v>
      </c>
      <c r="K492" s="201" t="str">
        <f t="shared" si="18"/>
        <v>※</v>
      </c>
      <c r="L492" s="117">
        <v>0</v>
      </c>
      <c r="M492" s="117">
        <v>0</v>
      </c>
      <c r="N492" s="117" t="s">
        <v>978</v>
      </c>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t="str">
        <f t="shared" si="19"/>
        <v>未確認</v>
      </c>
      <c r="K493" s="201" t="str">
        <f t="shared" si="18"/>
        <v>※</v>
      </c>
      <c r="L493" s="117">
        <v>0</v>
      </c>
      <c r="M493" s="117">
        <v>0</v>
      </c>
      <c r="N493" s="117" t="s">
        <v>978</v>
      </c>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v>
      </c>
      <c r="L494" s="117">
        <v>0</v>
      </c>
      <c r="M494" s="117">
        <v>0</v>
      </c>
      <c r="N494" s="117" t="s">
        <v>1054</v>
      </c>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v>
      </c>
      <c r="L495" s="117">
        <v>0</v>
      </c>
      <c r="M495" s="117">
        <v>0</v>
      </c>
      <c r="N495" s="117" t="s">
        <v>1054</v>
      </c>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v>
      </c>
      <c r="L496" s="117">
        <v>0</v>
      </c>
      <c r="M496" s="117">
        <v>0</v>
      </c>
      <c r="N496" s="117" t="s">
        <v>1054</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542</v>
      </c>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1050</v>
      </c>
      <c r="M503" s="70" t="s">
        <v>1052</v>
      </c>
      <c r="N503" s="70" t="s">
        <v>1052</v>
      </c>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IF(SUM(L504:N504)=0,IF(COUNTIF(L504:N504,"未確認")&gt;0,"未確認",IF(COUNTIF(L504:N504,"~*")&gt;0,"*",SUM(L504:N504))),SUM(L504:N504))</f>
        <v>0</v>
      </c>
      <c r="K504" s="201" t="str">
        <f t="shared" ref="K504:K511" si="21">IF(OR(COUNTIF(L504:N504,"未確認")&gt;0,COUNTIF(L504:N504,"*")&gt;0),"※","")</f>
        <v>※</v>
      </c>
      <c r="L504" s="117">
        <v>0</v>
      </c>
      <c r="M504" s="117">
        <v>0</v>
      </c>
      <c r="N504" s="117" t="s">
        <v>1054</v>
      </c>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t="str">
        <f t="shared" si="20"/>
        <v>*</v>
      </c>
      <c r="K505" s="201" t="str">
        <f t="shared" si="21"/>
        <v>※</v>
      </c>
      <c r="L505" s="117" t="s">
        <v>541</v>
      </c>
      <c r="M505" s="117">
        <v>0</v>
      </c>
      <c r="N505" s="117" t="s">
        <v>1054</v>
      </c>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v>
      </c>
      <c r="L506" s="117">
        <v>0</v>
      </c>
      <c r="M506" s="117">
        <v>0</v>
      </c>
      <c r="N506" s="117" t="s">
        <v>1054</v>
      </c>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v>
      </c>
      <c r="L507" s="117">
        <v>0</v>
      </c>
      <c r="M507" s="117">
        <v>0</v>
      </c>
      <c r="N507" s="117" t="s">
        <v>1054</v>
      </c>
      <c r="O507" s="8"/>
      <c r="P507" s="8"/>
      <c r="Q507" s="8"/>
      <c r="R507" s="8"/>
      <c r="S507" s="8"/>
      <c r="T507" s="8"/>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t="s">
        <v>541</v>
      </c>
      <c r="M508" s="117">
        <v>0</v>
      </c>
      <c r="N508" s="117" t="s">
        <v>1054</v>
      </c>
      <c r="O508" s="8"/>
      <c r="P508" s="8"/>
      <c r="Q508" s="8"/>
      <c r="R508" s="8"/>
      <c r="S508" s="8"/>
      <c r="T508" s="8"/>
      <c r="U508" s="8"/>
      <c r="V508" s="8"/>
    </row>
    <row r="509" spans="1:22" s="118" customFormat="1" ht="84" customHeight="1">
      <c r="A509" s="252" t="s">
        <v>841</v>
      </c>
      <c r="B509" s="204"/>
      <c r="C509" s="314" t="s">
        <v>1034</v>
      </c>
      <c r="D509" s="315"/>
      <c r="E509" s="315"/>
      <c r="F509" s="315"/>
      <c r="G509" s="315"/>
      <c r="H509" s="316"/>
      <c r="I509" s="122" t="s">
        <v>319</v>
      </c>
      <c r="J509" s="116">
        <f t="shared" si="20"/>
        <v>0</v>
      </c>
      <c r="K509" s="201" t="str">
        <f t="shared" si="21"/>
        <v>※</v>
      </c>
      <c r="L509" s="117">
        <v>0</v>
      </c>
      <c r="M509" s="117">
        <v>0</v>
      </c>
      <c r="N509" s="117" t="s">
        <v>1054</v>
      </c>
    </row>
    <row r="510" spans="1:22" s="118" customFormat="1" ht="70" customHeight="1">
      <c r="A510" s="252" t="s">
        <v>840</v>
      </c>
      <c r="B510" s="204"/>
      <c r="C510" s="317" t="s">
        <v>320</v>
      </c>
      <c r="D510" s="318"/>
      <c r="E510" s="318"/>
      <c r="F510" s="318"/>
      <c r="G510" s="318"/>
      <c r="H510" s="319"/>
      <c r="I510" s="122" t="s">
        <v>321</v>
      </c>
      <c r="J510" s="116" t="str">
        <f t="shared" si="20"/>
        <v>*</v>
      </c>
      <c r="K510" s="201" t="str">
        <f t="shared" si="21"/>
        <v>※</v>
      </c>
      <c r="L510" s="117" t="s">
        <v>541</v>
      </c>
      <c r="M510" s="117">
        <v>0</v>
      </c>
      <c r="N510" s="117" t="s">
        <v>1054</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v>
      </c>
      <c r="L511" s="117">
        <v>0</v>
      </c>
      <c r="M511" s="117">
        <v>0</v>
      </c>
      <c r="N511" s="117" t="s">
        <v>1054</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542</v>
      </c>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1050</v>
      </c>
      <c r="M515" s="70" t="s">
        <v>1052</v>
      </c>
      <c r="N515" s="70" t="s">
        <v>1052</v>
      </c>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IF(SUM(L516:N516)=0,IF(COUNTIF(L516:N516,"未確認")&gt;0,"未確認",IF(COUNTIF(L516:N516,"~*")&gt;0,"*",SUM(L516:N516))),SUM(L516:N516))</f>
        <v>0</v>
      </c>
      <c r="K516" s="201" t="str">
        <f>IF(OR(COUNTIF(L516:N516,"未確認")&gt;0,COUNTIF(L516:N516,"*")&gt;0),"※","")</f>
        <v>※</v>
      </c>
      <c r="L516" s="117">
        <v>0</v>
      </c>
      <c r="M516" s="117">
        <v>0</v>
      </c>
      <c r="N516" s="117" t="s">
        <v>1054</v>
      </c>
    </row>
    <row r="517" spans="1:22" s="115" customFormat="1" ht="70">
      <c r="A517" s="252" t="s">
        <v>844</v>
      </c>
      <c r="B517" s="204"/>
      <c r="C517" s="344" t="s">
        <v>327</v>
      </c>
      <c r="D517" s="345"/>
      <c r="E517" s="345"/>
      <c r="F517" s="345"/>
      <c r="G517" s="345"/>
      <c r="H517" s="346"/>
      <c r="I517" s="122" t="s">
        <v>328</v>
      </c>
      <c r="J517" s="205">
        <f>IF(SUM(L517:N517)=0,IF(COUNTIF(L517:N517,"未確認")&gt;0,"未確認",IF(COUNTIF(L517:N517,"~*")&gt;0,"*",SUM(L517:N517))),SUM(L517:N517))</f>
        <v>0</v>
      </c>
      <c r="K517" s="201" t="str">
        <f>IF(OR(COUNTIF(L517:N517,"未確認")&gt;0,COUNTIF(L517:N517,"*")&gt;0),"※","")</f>
        <v>※</v>
      </c>
      <c r="L517" s="117">
        <v>0</v>
      </c>
      <c r="M517" s="117">
        <v>0</v>
      </c>
      <c r="N517" s="117" t="s">
        <v>1054</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542</v>
      </c>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1050</v>
      </c>
      <c r="M521" s="70" t="s">
        <v>1052</v>
      </c>
      <c r="N521" s="70" t="s">
        <v>1052</v>
      </c>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IF(SUM(L522:N522)=0,IF(COUNTIF(L522:N522,"未確認")&gt;0,"未確認",IF(COUNTIF(L522:N522,"~*")&gt;0,"*",SUM(L522:N522))),SUM(L522:N522))</f>
        <v>0</v>
      </c>
      <c r="K522" s="201" t="str">
        <f>IF(OR(COUNTIF(L522:N522,"未確認")&gt;0,COUNTIF(L522:N522,"*")&gt;0),"※","")</f>
        <v>※</v>
      </c>
      <c r="L522" s="117">
        <v>0</v>
      </c>
      <c r="M522" s="117">
        <v>0</v>
      </c>
      <c r="N522" s="117" t="s">
        <v>1054</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542</v>
      </c>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1050</v>
      </c>
      <c r="M526" s="70" t="s">
        <v>1052</v>
      </c>
      <c r="N526" s="70" t="s">
        <v>1052</v>
      </c>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542</v>
      </c>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1050</v>
      </c>
      <c r="M531" s="70" t="s">
        <v>1052</v>
      </c>
      <c r="N531" s="70" t="s">
        <v>1052</v>
      </c>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IF(SUM(L532:N532)=0,IF(COUNTIF(L532:N532,"未確認")&gt;0,"未確認",IF(COUNTIF(L532:N532,"~*")&gt;0,"*",SUM(L532:N532))),SUM(L532:N532))</f>
        <v>0</v>
      </c>
      <c r="K532" s="201" t="str">
        <f t="shared" ref="K532:K537" si="23">IF(OR(COUNTIF(L532:N532,"未確認")&gt;0,COUNTIF(L532:N532,"*")&gt;0),"※","")</f>
        <v>※</v>
      </c>
      <c r="L532" s="117">
        <v>0</v>
      </c>
      <c r="M532" s="117">
        <v>0</v>
      </c>
      <c r="N532" s="117" t="s">
        <v>1054</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v>
      </c>
      <c r="L533" s="117">
        <v>0</v>
      </c>
      <c r="M533" s="117">
        <v>0</v>
      </c>
      <c r="N533" s="117" t="s">
        <v>1054</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v>
      </c>
      <c r="L534" s="117">
        <v>0</v>
      </c>
      <c r="M534" s="117">
        <v>0</v>
      </c>
      <c r="N534" s="117" t="s">
        <v>1054</v>
      </c>
    </row>
    <row r="535" spans="1:22" s="115" customFormat="1" ht="42.75" customHeight="1">
      <c r="A535" s="252" t="s">
        <v>850</v>
      </c>
      <c r="B535" s="204"/>
      <c r="C535" s="317" t="s">
        <v>342</v>
      </c>
      <c r="D535" s="318"/>
      <c r="E535" s="318"/>
      <c r="F535" s="318"/>
      <c r="G535" s="318"/>
      <c r="H535" s="319"/>
      <c r="I535" s="343"/>
      <c r="J535" s="116">
        <f t="shared" si="22"/>
        <v>0</v>
      </c>
      <c r="K535" s="201" t="str">
        <f t="shared" si="23"/>
        <v>※</v>
      </c>
      <c r="L535" s="117">
        <v>0</v>
      </c>
      <c r="M535" s="117">
        <v>0</v>
      </c>
      <c r="N535" s="117" t="s">
        <v>1054</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v>
      </c>
      <c r="L536" s="117">
        <v>0</v>
      </c>
      <c r="M536" s="117">
        <v>0</v>
      </c>
      <c r="N536" s="117" t="s">
        <v>1054</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v>
      </c>
      <c r="L537" s="117">
        <v>0</v>
      </c>
      <c r="M537" s="117">
        <v>0</v>
      </c>
      <c r="N537" s="117" t="s">
        <v>1054</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542</v>
      </c>
    </row>
    <row r="544" spans="1:22" s="1" customFormat="1" ht="20.25" customHeight="1">
      <c r="A544" s="243"/>
      <c r="C544" s="62"/>
      <c r="D544" s="3"/>
      <c r="E544" s="3"/>
      <c r="F544" s="3"/>
      <c r="G544" s="3"/>
      <c r="H544" s="287"/>
      <c r="I544" s="67" t="s">
        <v>36</v>
      </c>
      <c r="J544" s="68"/>
      <c r="K544" s="186"/>
      <c r="L544" s="70" t="s">
        <v>1050</v>
      </c>
      <c r="M544" s="70" t="s">
        <v>1052</v>
      </c>
      <c r="N544" s="70" t="s">
        <v>1052</v>
      </c>
    </row>
    <row r="545" spans="1:14" s="115" customFormat="1" ht="70" customHeight="1">
      <c r="A545" s="252" t="s">
        <v>853</v>
      </c>
      <c r="C545" s="317" t="s">
        <v>348</v>
      </c>
      <c r="D545" s="318"/>
      <c r="E545" s="318"/>
      <c r="F545" s="318"/>
      <c r="G545" s="318"/>
      <c r="H545" s="319"/>
      <c r="I545" s="122" t="s">
        <v>349</v>
      </c>
      <c r="J545" s="116">
        <f t="shared" ref="J545:J557" si="24">IF(SUM(L545:N545)=0,IF(COUNTIF(L545:N545,"未確認")&gt;0,"未確認",IF(COUNTIF(L545:N545,"~*")&gt;0,"*",SUM(L545:N545))),SUM(L545:N545))</f>
        <v>0</v>
      </c>
      <c r="K545" s="201" t="str">
        <f t="shared" ref="K545:K557" si="25">IF(OR(COUNTIF(L545:N545,"未確認")&gt;0,COUNTIF(L545:N545,"*")&gt;0),"※","")</f>
        <v>※</v>
      </c>
      <c r="L545" s="117">
        <v>0</v>
      </c>
      <c r="M545" s="117">
        <v>0</v>
      </c>
      <c r="N545" s="117" t="s">
        <v>1054</v>
      </c>
    </row>
    <row r="546" spans="1:14" s="115" customFormat="1" ht="70" customHeight="1">
      <c r="A546" s="252" t="s">
        <v>854</v>
      </c>
      <c r="B546" s="119"/>
      <c r="C546" s="317" t="s">
        <v>350</v>
      </c>
      <c r="D546" s="318"/>
      <c r="E546" s="318"/>
      <c r="F546" s="318"/>
      <c r="G546" s="318"/>
      <c r="H546" s="319"/>
      <c r="I546" s="122" t="s">
        <v>351</v>
      </c>
      <c r="J546" s="116">
        <f t="shared" si="24"/>
        <v>0</v>
      </c>
      <c r="K546" s="201" t="str">
        <f t="shared" si="25"/>
        <v>※</v>
      </c>
      <c r="L546" s="117">
        <v>0</v>
      </c>
      <c r="M546" s="117">
        <v>0</v>
      </c>
      <c r="N546" s="117" t="s">
        <v>1054</v>
      </c>
    </row>
    <row r="547" spans="1:14" s="115" customFormat="1" ht="70" customHeight="1">
      <c r="A547" s="252" t="s">
        <v>855</v>
      </c>
      <c r="B547" s="119"/>
      <c r="C547" s="317" t="s">
        <v>352</v>
      </c>
      <c r="D547" s="318"/>
      <c r="E547" s="318"/>
      <c r="F547" s="318"/>
      <c r="G547" s="318"/>
      <c r="H547" s="319"/>
      <c r="I547" s="122" t="s">
        <v>353</v>
      </c>
      <c r="J547" s="116">
        <f t="shared" si="24"/>
        <v>0</v>
      </c>
      <c r="K547" s="201" t="str">
        <f t="shared" si="25"/>
        <v>※</v>
      </c>
      <c r="L547" s="117">
        <v>0</v>
      </c>
      <c r="M547" s="117">
        <v>0</v>
      </c>
      <c r="N547" s="117" t="s">
        <v>1054</v>
      </c>
    </row>
    <row r="548" spans="1:14" s="115" customFormat="1" ht="70" customHeight="1">
      <c r="A548" s="252" t="s">
        <v>856</v>
      </c>
      <c r="B548" s="119"/>
      <c r="C548" s="317" t="s">
        <v>354</v>
      </c>
      <c r="D548" s="318"/>
      <c r="E548" s="318"/>
      <c r="F548" s="318"/>
      <c r="G548" s="318"/>
      <c r="H548" s="319"/>
      <c r="I548" s="122" t="s">
        <v>355</v>
      </c>
      <c r="J548" s="116">
        <f t="shared" si="24"/>
        <v>0</v>
      </c>
      <c r="K548" s="201" t="str">
        <f t="shared" si="25"/>
        <v>※</v>
      </c>
      <c r="L548" s="117">
        <v>0</v>
      </c>
      <c r="M548" s="117">
        <v>0</v>
      </c>
      <c r="N548" s="117" t="s">
        <v>1054</v>
      </c>
    </row>
    <row r="549" spans="1:14" s="115" customFormat="1" ht="70" customHeight="1">
      <c r="A549" s="252" t="s">
        <v>857</v>
      </c>
      <c r="B549" s="119"/>
      <c r="C549" s="317" t="s">
        <v>356</v>
      </c>
      <c r="D549" s="318"/>
      <c r="E549" s="318"/>
      <c r="F549" s="318"/>
      <c r="G549" s="318"/>
      <c r="H549" s="319"/>
      <c r="I549" s="122" t="s">
        <v>357</v>
      </c>
      <c r="J549" s="116">
        <f t="shared" si="24"/>
        <v>0</v>
      </c>
      <c r="K549" s="201" t="str">
        <f t="shared" si="25"/>
        <v>※</v>
      </c>
      <c r="L549" s="117">
        <v>0</v>
      </c>
      <c r="M549" s="117">
        <v>0</v>
      </c>
      <c r="N549" s="117" t="s">
        <v>1054</v>
      </c>
    </row>
    <row r="550" spans="1:14" s="115" customFormat="1" ht="98.15" customHeight="1">
      <c r="A550" s="252" t="s">
        <v>858</v>
      </c>
      <c r="B550" s="119"/>
      <c r="C550" s="317" t="s">
        <v>358</v>
      </c>
      <c r="D550" s="318"/>
      <c r="E550" s="318"/>
      <c r="F550" s="318"/>
      <c r="G550" s="318"/>
      <c r="H550" s="319"/>
      <c r="I550" s="122" t="s">
        <v>359</v>
      </c>
      <c r="J550" s="116">
        <f t="shared" si="24"/>
        <v>0</v>
      </c>
      <c r="K550" s="201" t="str">
        <f t="shared" si="25"/>
        <v>※</v>
      </c>
      <c r="L550" s="117">
        <v>0</v>
      </c>
      <c r="M550" s="117">
        <v>0</v>
      </c>
      <c r="N550" s="117" t="s">
        <v>1054</v>
      </c>
    </row>
    <row r="551" spans="1:14" s="115" customFormat="1" ht="84" customHeight="1">
      <c r="A551" s="252" t="s">
        <v>859</v>
      </c>
      <c r="B551" s="119"/>
      <c r="C551" s="317" t="s">
        <v>360</v>
      </c>
      <c r="D551" s="318"/>
      <c r="E551" s="318"/>
      <c r="F551" s="318"/>
      <c r="G551" s="318"/>
      <c r="H551" s="319"/>
      <c r="I551" s="122" t="s">
        <v>361</v>
      </c>
      <c r="J551" s="116">
        <f t="shared" si="24"/>
        <v>0</v>
      </c>
      <c r="K551" s="201" t="str">
        <f t="shared" si="25"/>
        <v>※</v>
      </c>
      <c r="L551" s="117">
        <v>0</v>
      </c>
      <c r="M551" s="117">
        <v>0</v>
      </c>
      <c r="N551" s="117" t="s">
        <v>1054</v>
      </c>
    </row>
    <row r="552" spans="1:14" s="115" customFormat="1" ht="70" customHeight="1">
      <c r="A552" s="252" t="s">
        <v>860</v>
      </c>
      <c r="B552" s="119"/>
      <c r="C552" s="317" t="s">
        <v>362</v>
      </c>
      <c r="D552" s="318"/>
      <c r="E552" s="318"/>
      <c r="F552" s="318"/>
      <c r="G552" s="318"/>
      <c r="H552" s="319"/>
      <c r="I552" s="122" t="s">
        <v>363</v>
      </c>
      <c r="J552" s="116">
        <f t="shared" si="24"/>
        <v>0</v>
      </c>
      <c r="K552" s="201" t="str">
        <f t="shared" si="25"/>
        <v>※</v>
      </c>
      <c r="L552" s="117">
        <v>0</v>
      </c>
      <c r="M552" s="117">
        <v>0</v>
      </c>
      <c r="N552" s="117" t="s">
        <v>1054</v>
      </c>
    </row>
    <row r="553" spans="1:14" s="115" customFormat="1" ht="70" customHeight="1">
      <c r="A553" s="252" t="s">
        <v>861</v>
      </c>
      <c r="B553" s="119"/>
      <c r="C553" s="314" t="s">
        <v>992</v>
      </c>
      <c r="D553" s="315"/>
      <c r="E553" s="315"/>
      <c r="F553" s="315"/>
      <c r="G553" s="315"/>
      <c r="H553" s="316"/>
      <c r="I553" s="138" t="s">
        <v>365</v>
      </c>
      <c r="J553" s="116">
        <f t="shared" si="24"/>
        <v>0</v>
      </c>
      <c r="K553" s="201" t="str">
        <f t="shared" si="25"/>
        <v>※</v>
      </c>
      <c r="L553" s="117">
        <v>0</v>
      </c>
      <c r="M553" s="117">
        <v>0</v>
      </c>
      <c r="N553" s="117" t="s">
        <v>1054</v>
      </c>
    </row>
    <row r="554" spans="1:14" s="115" customFormat="1" ht="56">
      <c r="A554" s="252" t="s">
        <v>862</v>
      </c>
      <c r="B554" s="119"/>
      <c r="C554" s="317" t="s">
        <v>366</v>
      </c>
      <c r="D554" s="318"/>
      <c r="E554" s="318"/>
      <c r="F554" s="318"/>
      <c r="G554" s="318"/>
      <c r="H554" s="319"/>
      <c r="I554" s="138" t="s">
        <v>367</v>
      </c>
      <c r="J554" s="116">
        <f t="shared" si="24"/>
        <v>0</v>
      </c>
      <c r="K554" s="201" t="str">
        <f t="shared" si="25"/>
        <v>※</v>
      </c>
      <c r="L554" s="117">
        <v>0</v>
      </c>
      <c r="M554" s="117">
        <v>0</v>
      </c>
      <c r="N554" s="117" t="s">
        <v>1054</v>
      </c>
    </row>
    <row r="555" spans="1:14" s="115" customFormat="1" ht="70" customHeight="1">
      <c r="A555" s="252" t="s">
        <v>863</v>
      </c>
      <c r="B555" s="119"/>
      <c r="C555" s="317" t="s">
        <v>368</v>
      </c>
      <c r="D555" s="318"/>
      <c r="E555" s="318"/>
      <c r="F555" s="318"/>
      <c r="G555" s="318"/>
      <c r="H555" s="319"/>
      <c r="I555" s="138" t="s">
        <v>369</v>
      </c>
      <c r="J555" s="116">
        <f t="shared" si="24"/>
        <v>0</v>
      </c>
      <c r="K555" s="201" t="str">
        <f t="shared" si="25"/>
        <v>※</v>
      </c>
      <c r="L555" s="117">
        <v>0</v>
      </c>
      <c r="M555" s="117">
        <v>0</v>
      </c>
      <c r="N555" s="117" t="s">
        <v>1054</v>
      </c>
    </row>
    <row r="556" spans="1:14" s="115" customFormat="1" ht="70" customHeight="1">
      <c r="A556" s="252" t="s">
        <v>864</v>
      </c>
      <c r="B556" s="119"/>
      <c r="C556" s="317" t="s">
        <v>370</v>
      </c>
      <c r="D556" s="318"/>
      <c r="E556" s="318"/>
      <c r="F556" s="318"/>
      <c r="G556" s="318"/>
      <c r="H556" s="319"/>
      <c r="I556" s="138" t="s">
        <v>371</v>
      </c>
      <c r="J556" s="116">
        <f t="shared" si="24"/>
        <v>0</v>
      </c>
      <c r="K556" s="201" t="str">
        <f t="shared" si="25"/>
        <v>※</v>
      </c>
      <c r="L556" s="117">
        <v>0</v>
      </c>
      <c r="M556" s="117">
        <v>0</v>
      </c>
      <c r="N556" s="117" t="s">
        <v>1054</v>
      </c>
    </row>
    <row r="557" spans="1:14" s="115" customFormat="1" ht="70" customHeight="1">
      <c r="A557" s="252" t="s">
        <v>865</v>
      </c>
      <c r="B557" s="119"/>
      <c r="C557" s="317" t="s">
        <v>372</v>
      </c>
      <c r="D557" s="318"/>
      <c r="E557" s="318"/>
      <c r="F557" s="318"/>
      <c r="G557" s="318"/>
      <c r="H557" s="319"/>
      <c r="I557" s="138" t="s">
        <v>373</v>
      </c>
      <c r="J557" s="116">
        <f t="shared" si="24"/>
        <v>0</v>
      </c>
      <c r="K557" s="201" t="str">
        <f t="shared" si="25"/>
        <v>※</v>
      </c>
      <c r="L557" s="117">
        <v>0</v>
      </c>
      <c r="M557" s="117">
        <v>0</v>
      </c>
      <c r="N557" s="117" t="s">
        <v>1054</v>
      </c>
    </row>
    <row r="558" spans="1:14" s="115" customFormat="1" ht="113.5" customHeight="1">
      <c r="A558" s="251" t="s">
        <v>868</v>
      </c>
      <c r="B558" s="119"/>
      <c r="C558" s="314" t="s">
        <v>866</v>
      </c>
      <c r="D558" s="315"/>
      <c r="E558" s="315"/>
      <c r="F558" s="315"/>
      <c r="G558" s="315"/>
      <c r="H558" s="316"/>
      <c r="I558" s="296" t="s">
        <v>867</v>
      </c>
      <c r="J558" s="223"/>
      <c r="K558" s="242"/>
      <c r="L558" s="211" t="s">
        <v>1048</v>
      </c>
      <c r="M558" s="211" t="s">
        <v>1048</v>
      </c>
      <c r="N558" s="211" t="s">
        <v>1048</v>
      </c>
    </row>
    <row r="559" spans="1:14" s="91" customFormat="1" ht="65.150000000000006" customHeight="1">
      <c r="A559" s="243"/>
      <c r="B559" s="119"/>
      <c r="C559" s="320" t="s">
        <v>1024</v>
      </c>
      <c r="D559" s="321"/>
      <c r="E559" s="321"/>
      <c r="F559" s="321"/>
      <c r="G559" s="321"/>
      <c r="H559" s="322"/>
      <c r="I559" s="323" t="s">
        <v>375</v>
      </c>
      <c r="J559" s="207"/>
      <c r="K559" s="208"/>
      <c r="L559" s="124"/>
      <c r="M559" s="131"/>
      <c r="N559" s="131"/>
    </row>
    <row r="560" spans="1:14" s="91" customFormat="1" ht="34.5" customHeight="1">
      <c r="A560" s="251" t="s">
        <v>870</v>
      </c>
      <c r="B560" s="119"/>
      <c r="C560" s="209"/>
      <c r="D560" s="328" t="s">
        <v>376</v>
      </c>
      <c r="E560" s="339"/>
      <c r="F560" s="339"/>
      <c r="G560" s="339"/>
      <c r="H560" s="329"/>
      <c r="I560" s="340"/>
      <c r="J560" s="207"/>
      <c r="K560" s="210"/>
      <c r="L560" s="211" t="s">
        <v>533</v>
      </c>
      <c r="M560" s="211" t="s">
        <v>533</v>
      </c>
      <c r="N560" s="211" t="s">
        <v>533</v>
      </c>
    </row>
    <row r="561" spans="1:14" s="91" customFormat="1" ht="34.5" customHeight="1">
      <c r="A561" s="251" t="s">
        <v>871</v>
      </c>
      <c r="B561" s="119"/>
      <c r="C561" s="209"/>
      <c r="D561" s="328" t="s">
        <v>377</v>
      </c>
      <c r="E561" s="339"/>
      <c r="F561" s="339"/>
      <c r="G561" s="339"/>
      <c r="H561" s="329"/>
      <c r="I561" s="340"/>
      <c r="J561" s="207"/>
      <c r="K561" s="210"/>
      <c r="L561" s="211" t="s">
        <v>533</v>
      </c>
      <c r="M561" s="211" t="s">
        <v>533</v>
      </c>
      <c r="N561" s="211" t="s">
        <v>533</v>
      </c>
    </row>
    <row r="562" spans="1:14" s="91" customFormat="1" ht="34.5" customHeight="1">
      <c r="A562" s="251" t="s">
        <v>872</v>
      </c>
      <c r="B562" s="119"/>
      <c r="C562" s="209"/>
      <c r="D562" s="328" t="s">
        <v>993</v>
      </c>
      <c r="E562" s="339"/>
      <c r="F562" s="339"/>
      <c r="G562" s="339"/>
      <c r="H562" s="329"/>
      <c r="I562" s="340"/>
      <c r="J562" s="207"/>
      <c r="K562" s="210"/>
      <c r="L562" s="211" t="s">
        <v>533</v>
      </c>
      <c r="M562" s="211" t="s">
        <v>533</v>
      </c>
      <c r="N562" s="211" t="s">
        <v>533</v>
      </c>
    </row>
    <row r="563" spans="1:14" s="91" customFormat="1" ht="34.5" customHeight="1">
      <c r="A563" s="251" t="s">
        <v>873</v>
      </c>
      <c r="B563" s="119"/>
      <c r="C563" s="209"/>
      <c r="D563" s="328" t="s">
        <v>379</v>
      </c>
      <c r="E563" s="339"/>
      <c r="F563" s="339"/>
      <c r="G563" s="339"/>
      <c r="H563" s="329"/>
      <c r="I563" s="340"/>
      <c r="J563" s="207"/>
      <c r="K563" s="210"/>
      <c r="L563" s="211" t="s">
        <v>533</v>
      </c>
      <c r="M563" s="211" t="s">
        <v>533</v>
      </c>
      <c r="N563" s="211" t="s">
        <v>533</v>
      </c>
    </row>
    <row r="564" spans="1:14" s="91" customFormat="1" ht="34.5" customHeight="1">
      <c r="A564" s="251" t="s">
        <v>874</v>
      </c>
      <c r="B564" s="119"/>
      <c r="C564" s="209"/>
      <c r="D564" s="328" t="s">
        <v>380</v>
      </c>
      <c r="E564" s="339"/>
      <c r="F564" s="339"/>
      <c r="G564" s="339"/>
      <c r="H564" s="329"/>
      <c r="I564" s="340"/>
      <c r="J564" s="207"/>
      <c r="K564" s="210"/>
      <c r="L564" s="211" t="s">
        <v>533</v>
      </c>
      <c r="M564" s="211" t="s">
        <v>533</v>
      </c>
      <c r="N564" s="211" t="s">
        <v>533</v>
      </c>
    </row>
    <row r="565" spans="1:14" s="91" customFormat="1" ht="34.5" customHeight="1">
      <c r="A565" s="251" t="s">
        <v>875</v>
      </c>
      <c r="B565" s="119"/>
      <c r="C565" s="280"/>
      <c r="D565" s="328" t="s">
        <v>869</v>
      </c>
      <c r="E565" s="339"/>
      <c r="F565" s="339"/>
      <c r="G565" s="339"/>
      <c r="H565" s="329"/>
      <c r="I565" s="340"/>
      <c r="J565" s="207"/>
      <c r="K565" s="210"/>
      <c r="L565" s="211" t="s">
        <v>533</v>
      </c>
      <c r="M565" s="211" t="s">
        <v>533</v>
      </c>
      <c r="N565" s="211" t="s">
        <v>533</v>
      </c>
    </row>
    <row r="566" spans="1:14" s="91" customFormat="1" ht="34.5" customHeight="1">
      <c r="A566" s="251" t="s">
        <v>876</v>
      </c>
      <c r="B566" s="119"/>
      <c r="C566" s="285"/>
      <c r="D566" s="328" t="s">
        <v>994</v>
      </c>
      <c r="E566" s="339"/>
      <c r="F566" s="339"/>
      <c r="G566" s="339"/>
      <c r="H566" s="329"/>
      <c r="I566" s="340"/>
      <c r="J566" s="213"/>
      <c r="K566" s="214"/>
      <c r="L566" s="211" t="s">
        <v>533</v>
      </c>
      <c r="M566" s="211" t="s">
        <v>533</v>
      </c>
      <c r="N566" s="211" t="s">
        <v>533</v>
      </c>
    </row>
    <row r="567" spans="1:14" s="91" customFormat="1" ht="42.75" customHeight="1">
      <c r="A567" s="243"/>
      <c r="B567" s="119"/>
      <c r="C567" s="320" t="s">
        <v>1025</v>
      </c>
      <c r="D567" s="321"/>
      <c r="E567" s="321"/>
      <c r="F567" s="321"/>
      <c r="G567" s="321"/>
      <c r="H567" s="322"/>
      <c r="I567" s="340"/>
      <c r="J567" s="207"/>
      <c r="K567" s="208"/>
      <c r="L567" s="124"/>
      <c r="M567" s="131"/>
      <c r="N567" s="131"/>
    </row>
    <row r="568" spans="1:14" s="91" customFormat="1" ht="34.5" customHeight="1">
      <c r="A568" s="251" t="s">
        <v>877</v>
      </c>
      <c r="B568" s="119"/>
      <c r="C568" s="209"/>
      <c r="D568" s="328" t="s">
        <v>376</v>
      </c>
      <c r="E568" s="339"/>
      <c r="F568" s="339"/>
      <c r="G568" s="339"/>
      <c r="H568" s="329"/>
      <c r="I568" s="340"/>
      <c r="J568" s="207"/>
      <c r="K568" s="210"/>
      <c r="L568" s="211" t="s">
        <v>533</v>
      </c>
      <c r="M568" s="211" t="s">
        <v>533</v>
      </c>
      <c r="N568" s="211" t="s">
        <v>533</v>
      </c>
    </row>
    <row r="569" spans="1:14" s="91" customFormat="1" ht="34.5" customHeight="1">
      <c r="A569" s="251" t="s">
        <v>878</v>
      </c>
      <c r="B569" s="119"/>
      <c r="C569" s="209"/>
      <c r="D569" s="328" t="s">
        <v>377</v>
      </c>
      <c r="E569" s="339"/>
      <c r="F569" s="339"/>
      <c r="G569" s="339"/>
      <c r="H569" s="329"/>
      <c r="I569" s="340"/>
      <c r="J569" s="207"/>
      <c r="K569" s="210"/>
      <c r="L569" s="211" t="s">
        <v>533</v>
      </c>
      <c r="M569" s="211" t="s">
        <v>533</v>
      </c>
      <c r="N569" s="211" t="s">
        <v>533</v>
      </c>
    </row>
    <row r="570" spans="1:14" s="91" customFormat="1" ht="34.5" customHeight="1">
      <c r="A570" s="251" t="s">
        <v>879</v>
      </c>
      <c r="B570" s="119"/>
      <c r="C570" s="209"/>
      <c r="D570" s="328" t="s">
        <v>993</v>
      </c>
      <c r="E570" s="339"/>
      <c r="F570" s="339"/>
      <c r="G570" s="339"/>
      <c r="H570" s="329"/>
      <c r="I570" s="340"/>
      <c r="J570" s="207"/>
      <c r="K570" s="210"/>
      <c r="L570" s="211" t="s">
        <v>533</v>
      </c>
      <c r="M570" s="211" t="s">
        <v>533</v>
      </c>
      <c r="N570" s="211" t="s">
        <v>533</v>
      </c>
    </row>
    <row r="571" spans="1:14" s="91" customFormat="1" ht="34.5" customHeight="1">
      <c r="A571" s="251" t="s">
        <v>880</v>
      </c>
      <c r="B571" s="119"/>
      <c r="C571" s="209"/>
      <c r="D571" s="328" t="s">
        <v>379</v>
      </c>
      <c r="E571" s="339"/>
      <c r="F571" s="339"/>
      <c r="G571" s="339"/>
      <c r="H571" s="329"/>
      <c r="I571" s="340"/>
      <c r="J571" s="207"/>
      <c r="K571" s="210"/>
      <c r="L571" s="211" t="s">
        <v>533</v>
      </c>
      <c r="M571" s="211" t="s">
        <v>533</v>
      </c>
      <c r="N571" s="211" t="s">
        <v>533</v>
      </c>
    </row>
    <row r="572" spans="1:14" s="91" customFormat="1" ht="34.5" customHeight="1">
      <c r="A572" s="251" t="s">
        <v>881</v>
      </c>
      <c r="B572" s="119"/>
      <c r="C572" s="209"/>
      <c r="D572" s="328" t="s">
        <v>380</v>
      </c>
      <c r="E572" s="339"/>
      <c r="F572" s="339"/>
      <c r="G572" s="339"/>
      <c r="H572" s="329"/>
      <c r="I572" s="340"/>
      <c r="J572" s="207"/>
      <c r="K572" s="210"/>
      <c r="L572" s="211" t="s">
        <v>533</v>
      </c>
      <c r="M572" s="211" t="s">
        <v>533</v>
      </c>
      <c r="N572" s="211" t="s">
        <v>533</v>
      </c>
    </row>
    <row r="573" spans="1:14" s="91" customFormat="1" ht="34.5" customHeight="1">
      <c r="A573" s="251" t="s">
        <v>882</v>
      </c>
      <c r="B573" s="119"/>
      <c r="C573" s="209"/>
      <c r="D573" s="328" t="s">
        <v>869</v>
      </c>
      <c r="E573" s="339"/>
      <c r="F573" s="339"/>
      <c r="G573" s="339"/>
      <c r="H573" s="329"/>
      <c r="I573" s="340"/>
      <c r="J573" s="207"/>
      <c r="K573" s="210"/>
      <c r="L573" s="211" t="s">
        <v>533</v>
      </c>
      <c r="M573" s="211" t="s">
        <v>533</v>
      </c>
      <c r="N573" s="211" t="s">
        <v>533</v>
      </c>
    </row>
    <row r="574" spans="1:14" s="91" customFormat="1" ht="34.5" customHeight="1">
      <c r="A574" s="251" t="s">
        <v>883</v>
      </c>
      <c r="B574" s="119"/>
      <c r="C574" s="212"/>
      <c r="D574" s="328" t="s">
        <v>994</v>
      </c>
      <c r="E574" s="339"/>
      <c r="F574" s="339"/>
      <c r="G574" s="339"/>
      <c r="H574" s="329"/>
      <c r="I574" s="340"/>
      <c r="J574" s="213"/>
      <c r="K574" s="214"/>
      <c r="L574" s="211" t="s">
        <v>533</v>
      </c>
      <c r="M574" s="211" t="s">
        <v>533</v>
      </c>
      <c r="N574" s="211" t="s">
        <v>533</v>
      </c>
    </row>
    <row r="575" spans="1:14" s="91" customFormat="1" ht="42.75" customHeight="1">
      <c r="A575" s="243"/>
      <c r="B575" s="119"/>
      <c r="C575" s="320" t="s">
        <v>384</v>
      </c>
      <c r="D575" s="321"/>
      <c r="E575" s="321"/>
      <c r="F575" s="321"/>
      <c r="G575" s="321"/>
      <c r="H575" s="322"/>
      <c r="I575" s="340"/>
      <c r="J575" s="215"/>
      <c r="K575" s="208"/>
      <c r="L575" s="124"/>
      <c r="M575" s="131"/>
      <c r="N575" s="131"/>
    </row>
    <row r="576" spans="1:14" s="91" customFormat="1" ht="34.5" customHeight="1">
      <c r="A576" s="251" t="s">
        <v>884</v>
      </c>
      <c r="B576" s="119"/>
      <c r="C576" s="209"/>
      <c r="D576" s="328" t="s">
        <v>376</v>
      </c>
      <c r="E576" s="339"/>
      <c r="F576" s="339"/>
      <c r="G576" s="339"/>
      <c r="H576" s="329"/>
      <c r="I576" s="340"/>
      <c r="J576" s="207"/>
      <c r="K576" s="210"/>
      <c r="L576" s="211">
        <v>0</v>
      </c>
      <c r="M576" s="211" t="s">
        <v>533</v>
      </c>
      <c r="N576" s="211" t="s">
        <v>533</v>
      </c>
    </row>
    <row r="577" spans="1:22" s="91" customFormat="1" ht="34.5" customHeight="1">
      <c r="A577" s="251" t="s">
        <v>885</v>
      </c>
      <c r="B577" s="119"/>
      <c r="C577" s="209"/>
      <c r="D577" s="328" t="s">
        <v>377</v>
      </c>
      <c r="E577" s="339"/>
      <c r="F577" s="339"/>
      <c r="G577" s="339"/>
      <c r="H577" s="329"/>
      <c r="I577" s="340"/>
      <c r="J577" s="207"/>
      <c r="K577" s="210"/>
      <c r="L577" s="211">
        <v>0</v>
      </c>
      <c r="M577" s="211" t="s">
        <v>533</v>
      </c>
      <c r="N577" s="211" t="s">
        <v>533</v>
      </c>
    </row>
    <row r="578" spans="1:22" s="91" customFormat="1" ht="34.5" customHeight="1">
      <c r="A578" s="251" t="s">
        <v>886</v>
      </c>
      <c r="B578" s="119"/>
      <c r="C578" s="209"/>
      <c r="D578" s="328" t="s">
        <v>993</v>
      </c>
      <c r="E578" s="339"/>
      <c r="F578" s="339"/>
      <c r="G578" s="339"/>
      <c r="H578" s="329"/>
      <c r="I578" s="340"/>
      <c r="J578" s="207"/>
      <c r="K578" s="210"/>
      <c r="L578" s="211">
        <v>0</v>
      </c>
      <c r="M578" s="211" t="s">
        <v>533</v>
      </c>
      <c r="N578" s="211" t="s">
        <v>533</v>
      </c>
    </row>
    <row r="579" spans="1:22" s="91" customFormat="1" ht="34.5" customHeight="1">
      <c r="A579" s="251" t="s">
        <v>887</v>
      </c>
      <c r="B579" s="119"/>
      <c r="C579" s="209"/>
      <c r="D579" s="328" t="s">
        <v>379</v>
      </c>
      <c r="E579" s="339"/>
      <c r="F579" s="339"/>
      <c r="G579" s="339"/>
      <c r="H579" s="329"/>
      <c r="I579" s="340"/>
      <c r="J579" s="207"/>
      <c r="K579" s="210"/>
      <c r="L579" s="211">
        <v>0</v>
      </c>
      <c r="M579" s="211" t="s">
        <v>533</v>
      </c>
      <c r="N579" s="211" t="s">
        <v>533</v>
      </c>
    </row>
    <row r="580" spans="1:22" s="91" customFormat="1" ht="34.5" customHeight="1">
      <c r="A580" s="251" t="s">
        <v>888</v>
      </c>
      <c r="B580" s="119"/>
      <c r="C580" s="209"/>
      <c r="D580" s="328" t="s">
        <v>380</v>
      </c>
      <c r="E580" s="339"/>
      <c r="F580" s="339"/>
      <c r="G580" s="339"/>
      <c r="H580" s="329"/>
      <c r="I580" s="340"/>
      <c r="J580" s="207"/>
      <c r="K580" s="210"/>
      <c r="L580" s="211">
        <v>0</v>
      </c>
      <c r="M580" s="211" t="s">
        <v>533</v>
      </c>
      <c r="N580" s="211" t="s">
        <v>533</v>
      </c>
    </row>
    <row r="581" spans="1:22" s="91" customFormat="1" ht="34.5" customHeight="1">
      <c r="A581" s="251" t="s">
        <v>889</v>
      </c>
      <c r="B581" s="119"/>
      <c r="C581" s="209"/>
      <c r="D581" s="328" t="s">
        <v>869</v>
      </c>
      <c r="E581" s="339"/>
      <c r="F581" s="339"/>
      <c r="G581" s="339"/>
      <c r="H581" s="329"/>
      <c r="I581" s="340"/>
      <c r="J581" s="207"/>
      <c r="K581" s="210"/>
      <c r="L581" s="211">
        <v>0</v>
      </c>
      <c r="M581" s="211" t="s">
        <v>533</v>
      </c>
      <c r="N581" s="211" t="s">
        <v>533</v>
      </c>
    </row>
    <row r="582" spans="1:22" s="91" customFormat="1" ht="34.5" customHeight="1">
      <c r="A582" s="251" t="s">
        <v>890</v>
      </c>
      <c r="B582" s="119"/>
      <c r="C582" s="212"/>
      <c r="D582" s="328" t="s">
        <v>994</v>
      </c>
      <c r="E582" s="339"/>
      <c r="F582" s="339"/>
      <c r="G582" s="339"/>
      <c r="H582" s="329"/>
      <c r="I582" s="341"/>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542</v>
      </c>
    </row>
    <row r="589" spans="1:22" s="1" customFormat="1" ht="20.25" customHeight="1">
      <c r="A589" s="243"/>
      <c r="C589" s="62"/>
      <c r="D589" s="3"/>
      <c r="E589" s="3"/>
      <c r="F589" s="3"/>
      <c r="G589" s="3"/>
      <c r="H589" s="287"/>
      <c r="I589" s="67" t="s">
        <v>36</v>
      </c>
      <c r="J589" s="68"/>
      <c r="K589" s="186"/>
      <c r="L589" s="70" t="s">
        <v>1050</v>
      </c>
      <c r="M589" s="70" t="s">
        <v>1052</v>
      </c>
      <c r="N589" s="70" t="s">
        <v>1052</v>
      </c>
    </row>
    <row r="590" spans="1:22" s="115" customFormat="1" ht="70" customHeight="1">
      <c r="A590" s="252" t="s">
        <v>891</v>
      </c>
      <c r="C590" s="317" t="s">
        <v>386</v>
      </c>
      <c r="D590" s="318"/>
      <c r="E590" s="318"/>
      <c r="F590" s="318"/>
      <c r="G590" s="318"/>
      <c r="H590" s="319"/>
      <c r="I590" s="134" t="s">
        <v>387</v>
      </c>
      <c r="J590" s="116">
        <f>IF(SUM(L590:N590)=0,IF(COUNTIF(L590:N590,"未確認")&gt;0,"未確認",IF(COUNTIF(L590:N590,"~*")&gt;0,"*",SUM(L590:N590))),SUM(L590:N590))</f>
        <v>0</v>
      </c>
      <c r="K590" s="201" t="str">
        <f>IF(OR(COUNTIF(L590:N590,"未確認")&gt;0,COUNTIF(L590:N590,"*")&gt;0),"※","")</f>
        <v>※</v>
      </c>
      <c r="L590" s="117">
        <v>0</v>
      </c>
      <c r="M590" s="117">
        <v>0</v>
      </c>
      <c r="N590" s="117" t="s">
        <v>1054</v>
      </c>
    </row>
    <row r="591" spans="1:22" s="115" customFormat="1" ht="70" customHeight="1">
      <c r="A591" s="252" t="s">
        <v>892</v>
      </c>
      <c r="B591" s="84"/>
      <c r="C591" s="317" t="s">
        <v>388</v>
      </c>
      <c r="D591" s="318"/>
      <c r="E591" s="318"/>
      <c r="F591" s="318"/>
      <c r="G591" s="318"/>
      <c r="H591" s="319"/>
      <c r="I591" s="134" t="s">
        <v>389</v>
      </c>
      <c r="J591" s="116">
        <f>IF(SUM(L591:N591)=0,IF(COUNTIF(L591:N591,"未確認")&gt;0,"未確認",IF(COUNTIF(L591:N591,"~*")&gt;0,"*",SUM(L591:N591))),SUM(L591:N591))</f>
        <v>0</v>
      </c>
      <c r="K591" s="201" t="str">
        <f>IF(OR(COUNTIF(L591:N591,"未確認")&gt;0,COUNTIF(L591:N591,"*")&gt;0),"※","")</f>
        <v>※</v>
      </c>
      <c r="L591" s="117">
        <v>0</v>
      </c>
      <c r="M591" s="117">
        <v>0</v>
      </c>
      <c r="N591" s="117" t="s">
        <v>1054</v>
      </c>
    </row>
    <row r="592" spans="1:22" s="115" customFormat="1" ht="72" customHeight="1">
      <c r="A592" s="252" t="s">
        <v>974</v>
      </c>
      <c r="B592" s="84"/>
      <c r="C592" s="317" t="s">
        <v>390</v>
      </c>
      <c r="D592" s="318"/>
      <c r="E592" s="318"/>
      <c r="F592" s="318"/>
      <c r="G592" s="318"/>
      <c r="H592" s="319"/>
      <c r="I592" s="134" t="s">
        <v>391</v>
      </c>
      <c r="J592" s="116">
        <f>IF(SUM(L592:N592)=0,IF(COUNTIF(L592:N592,"未確認")&gt;0,"未確認",IF(COUNTIF(L592:N592,"~*")&gt;0,"*",SUM(L592:N592))),SUM(L592:N592))</f>
        <v>0</v>
      </c>
      <c r="K592" s="201" t="str">
        <f>IF(OR(COUNTIF(L592:N592,"未確認")&gt;0,COUNTIF(L592:N592,"*")&gt;0),"※","")</f>
        <v>※</v>
      </c>
      <c r="L592" s="117">
        <v>0</v>
      </c>
      <c r="M592" s="117">
        <v>0</v>
      </c>
      <c r="N592" s="117" t="s">
        <v>1054</v>
      </c>
    </row>
    <row r="593" spans="1:14" s="115" customFormat="1" ht="56.15" customHeight="1">
      <c r="A593" s="252" t="s">
        <v>893</v>
      </c>
      <c r="B593" s="84"/>
      <c r="C593" s="317" t="s">
        <v>392</v>
      </c>
      <c r="D593" s="318"/>
      <c r="E593" s="318"/>
      <c r="F593" s="318"/>
      <c r="G593" s="318"/>
      <c r="H593" s="319"/>
      <c r="I593" s="294" t="s">
        <v>393</v>
      </c>
      <c r="J593" s="116">
        <f>IF(SUM(L593:N593)=0,IF(COUNTIF(L593:N593,"未確認")&gt;0,"未確認",IF(COUNTIF(L593:N593,"~*")&gt;0,"*",SUM(L593:N593))),SUM(L593:N593))</f>
        <v>0</v>
      </c>
      <c r="K593" s="201" t="str">
        <f>IF(OR(COUNTIF(L593:N593,"未確認")&gt;0,COUNTIF(L593:N593,"*")&gt;0),"※","")</f>
        <v>※</v>
      </c>
      <c r="L593" s="117">
        <v>0</v>
      </c>
      <c r="M593" s="117">
        <v>0</v>
      </c>
      <c r="N593" s="117" t="s">
        <v>1054</v>
      </c>
    </row>
    <row r="594" spans="1:14" s="115" customFormat="1" ht="84" customHeight="1">
      <c r="A594" s="252" t="s">
        <v>894</v>
      </c>
      <c r="B594" s="84"/>
      <c r="C594" s="317" t="s">
        <v>394</v>
      </c>
      <c r="D594" s="318"/>
      <c r="E594" s="318"/>
      <c r="F594" s="318"/>
      <c r="G594" s="318"/>
      <c r="H594" s="319"/>
      <c r="I594" s="134" t="s">
        <v>395</v>
      </c>
      <c r="J594" s="116">
        <f>IF(SUM(L594:N594)=0,IF(COUNTIF(L594:N594,"未確認")&gt;0,"未確認",IF(COUNTIF(L594:N594,"~*")&gt;0,"*",SUM(L594:N594))),SUM(L594:N594))</f>
        <v>0</v>
      </c>
      <c r="K594" s="201" t="str">
        <f>IF(OR(COUNTIF(L594:N594,"未確認")&gt;0,COUNTIF(L594:N594,"*")&gt;0),"※","")</f>
        <v>※</v>
      </c>
      <c r="L594" s="117">
        <v>0</v>
      </c>
      <c r="M594" s="117">
        <v>0</v>
      </c>
      <c r="N594" s="117" t="s">
        <v>1054</v>
      </c>
    </row>
    <row r="595" spans="1:14" s="115" customFormat="1" ht="35.15" customHeight="1">
      <c r="A595" s="251" t="s">
        <v>895</v>
      </c>
      <c r="B595" s="84"/>
      <c r="C595" s="320" t="s">
        <v>995</v>
      </c>
      <c r="D595" s="321"/>
      <c r="E595" s="321"/>
      <c r="F595" s="321"/>
      <c r="G595" s="321"/>
      <c r="H595" s="322"/>
      <c r="I595" s="337" t="s">
        <v>397</v>
      </c>
      <c r="J595" s="140">
        <v>225</v>
      </c>
      <c r="K595" s="201" t="str">
        <f>IF(OR(COUNTIF(L595:N595,"未確認")&gt;0,COUNTIF(L595:N595,"~*")&gt;0),"※","")</f>
        <v/>
      </c>
      <c r="L595" s="216"/>
      <c r="M595" s="216"/>
      <c r="N595" s="216"/>
    </row>
    <row r="596" spans="1:14" s="115" customFormat="1" ht="35.15" customHeight="1">
      <c r="A596" s="251" t="s">
        <v>896</v>
      </c>
      <c r="B596" s="84"/>
      <c r="C596" s="292"/>
      <c r="D596" s="293"/>
      <c r="E596" s="314" t="s">
        <v>398</v>
      </c>
      <c r="F596" s="315"/>
      <c r="G596" s="315"/>
      <c r="H596" s="316"/>
      <c r="I596" s="338"/>
      <c r="J596" s="140" t="s">
        <v>540</v>
      </c>
      <c r="K596" s="201" t="str">
        <f>IF(OR(COUNTIF(L596:N596,"未確認")&gt;0,COUNTIF(L596:N596,"~*")&gt;0),"※","")</f>
        <v/>
      </c>
      <c r="L596" s="216"/>
      <c r="M596" s="216"/>
      <c r="N596" s="216"/>
    </row>
    <row r="597" spans="1:14" s="115" customFormat="1" ht="35.15" customHeight="1">
      <c r="A597" s="251" t="s">
        <v>897</v>
      </c>
      <c r="B597" s="84"/>
      <c r="C597" s="320" t="s">
        <v>996</v>
      </c>
      <c r="D597" s="321"/>
      <c r="E597" s="321"/>
      <c r="F597" s="321"/>
      <c r="G597" s="321"/>
      <c r="H597" s="322"/>
      <c r="I597" s="323" t="s">
        <v>400</v>
      </c>
      <c r="J597" s="140">
        <v>105</v>
      </c>
      <c r="K597" s="201" t="str">
        <f>IF(OR(COUNTIF(L597:N597,"未確認")&gt;0,COUNTIF(L597:N597,"~*")&gt;0),"※","")</f>
        <v/>
      </c>
      <c r="L597" s="216"/>
      <c r="M597" s="216"/>
      <c r="N597" s="216"/>
    </row>
    <row r="598" spans="1:14" s="115" customFormat="1" ht="35.15" customHeight="1">
      <c r="A598" s="251" t="s">
        <v>898</v>
      </c>
      <c r="B598" s="84"/>
      <c r="C598" s="292"/>
      <c r="D598" s="293"/>
      <c r="E598" s="314" t="s">
        <v>398</v>
      </c>
      <c r="F598" s="315"/>
      <c r="G598" s="315"/>
      <c r="H598" s="316"/>
      <c r="I598" s="325"/>
      <c r="J598" s="140" t="s">
        <v>540</v>
      </c>
      <c r="K598" s="201" t="str">
        <f>IF(OR(COUNTIF(L598:N598,"未確認")&gt;0,COUNTIF(L598:N598,"~*")&gt;0),"※","")</f>
        <v/>
      </c>
      <c r="L598" s="216"/>
      <c r="M598" s="216"/>
      <c r="N598" s="216"/>
    </row>
    <row r="599" spans="1:14" s="115" customFormat="1" ht="42" customHeight="1">
      <c r="A599" s="251" t="s">
        <v>899</v>
      </c>
      <c r="B599" s="84"/>
      <c r="C599" s="314" t="s">
        <v>997</v>
      </c>
      <c r="D599" s="315"/>
      <c r="E599" s="315"/>
      <c r="F599" s="315"/>
      <c r="G599" s="315"/>
      <c r="H599" s="316"/>
      <c r="I599" s="122" t="s">
        <v>402</v>
      </c>
      <c r="J599" s="116">
        <v>66</v>
      </c>
      <c r="K599" s="201" t="str">
        <f>IF(OR(COUNTIF(L599:N599,"未確認")&gt;0,COUNTIF(L599:N599,"~*")&gt;0),"※","")</f>
        <v/>
      </c>
      <c r="L599" s="216"/>
      <c r="M599" s="216"/>
      <c r="N599" s="216"/>
    </row>
    <row r="600" spans="1:14" s="115" customFormat="1" ht="56.15" customHeight="1">
      <c r="A600" s="252" t="s">
        <v>900</v>
      </c>
      <c r="B600" s="84"/>
      <c r="C600" s="317" t="s">
        <v>403</v>
      </c>
      <c r="D600" s="318"/>
      <c r="E600" s="318"/>
      <c r="F600" s="318"/>
      <c r="G600" s="318"/>
      <c r="H600" s="319"/>
      <c r="I600" s="122" t="s">
        <v>404</v>
      </c>
      <c r="J600" s="116">
        <f t="shared" ref="J600:J605" si="26">IF(SUM(L600:N600)=0,IF(COUNTIF(L600:N600,"未確認")&gt;0,"未確認",IF(COUNTIF(L600:N600,"~*")&gt;0,"*",SUM(L600:N600))),SUM(L600:N600))</f>
        <v>0</v>
      </c>
      <c r="K600" s="201" t="str">
        <f t="shared" ref="K600:K605" si="27">IF(OR(COUNTIF(L600:N600,"未確認")&gt;0,COUNTIF(L600:N600,"*")&gt;0),"※","")</f>
        <v>※</v>
      </c>
      <c r="L600" s="117">
        <v>0</v>
      </c>
      <c r="M600" s="117">
        <v>0</v>
      </c>
      <c r="N600" s="117" t="s">
        <v>1054</v>
      </c>
    </row>
    <row r="601" spans="1:14" s="115" customFormat="1" ht="56.15" customHeight="1">
      <c r="A601" s="252" t="s">
        <v>901</v>
      </c>
      <c r="B601" s="84"/>
      <c r="C601" s="317" t="s">
        <v>405</v>
      </c>
      <c r="D601" s="318"/>
      <c r="E601" s="318"/>
      <c r="F601" s="318"/>
      <c r="G601" s="318"/>
      <c r="H601" s="319"/>
      <c r="I601" s="122" t="s">
        <v>406</v>
      </c>
      <c r="J601" s="116">
        <f t="shared" si="26"/>
        <v>0</v>
      </c>
      <c r="K601" s="201" t="str">
        <f t="shared" si="27"/>
        <v>※</v>
      </c>
      <c r="L601" s="117">
        <v>0</v>
      </c>
      <c r="M601" s="117">
        <v>0</v>
      </c>
      <c r="N601" s="117" t="s">
        <v>1054</v>
      </c>
    </row>
    <row r="602" spans="1:14" s="91" customFormat="1" ht="56.15" customHeight="1">
      <c r="A602" s="252" t="s">
        <v>902</v>
      </c>
      <c r="B602" s="84"/>
      <c r="C602" s="317" t="s">
        <v>407</v>
      </c>
      <c r="D602" s="318"/>
      <c r="E602" s="318"/>
      <c r="F602" s="318"/>
      <c r="G602" s="318"/>
      <c r="H602" s="319"/>
      <c r="I602" s="122" t="s">
        <v>408</v>
      </c>
      <c r="J602" s="116">
        <f t="shared" si="26"/>
        <v>0</v>
      </c>
      <c r="K602" s="201" t="str">
        <f t="shared" si="27"/>
        <v>※</v>
      </c>
      <c r="L602" s="117">
        <v>0</v>
      </c>
      <c r="M602" s="117">
        <v>0</v>
      </c>
      <c r="N602" s="117" t="s">
        <v>1054</v>
      </c>
    </row>
    <row r="603" spans="1:14" s="91" customFormat="1" ht="56.15" customHeight="1">
      <c r="A603" s="252" t="s">
        <v>903</v>
      </c>
      <c r="B603" s="84"/>
      <c r="C603" s="317" t="s">
        <v>409</v>
      </c>
      <c r="D603" s="318"/>
      <c r="E603" s="318"/>
      <c r="F603" s="318"/>
      <c r="G603" s="318"/>
      <c r="H603" s="319"/>
      <c r="I603" s="122" t="s">
        <v>410</v>
      </c>
      <c r="J603" s="116">
        <f t="shared" si="26"/>
        <v>0</v>
      </c>
      <c r="K603" s="201" t="str">
        <f t="shared" si="27"/>
        <v>※</v>
      </c>
      <c r="L603" s="117">
        <v>0</v>
      </c>
      <c r="M603" s="117">
        <v>0</v>
      </c>
      <c r="N603" s="117" t="s">
        <v>1054</v>
      </c>
    </row>
    <row r="604" spans="1:14" s="91" customFormat="1" ht="42" customHeight="1">
      <c r="A604" s="252" t="s">
        <v>904</v>
      </c>
      <c r="B604" s="84"/>
      <c r="C604" s="317" t="s">
        <v>411</v>
      </c>
      <c r="D604" s="318"/>
      <c r="E604" s="318"/>
      <c r="F604" s="318"/>
      <c r="G604" s="318"/>
      <c r="H604" s="319"/>
      <c r="I604" s="218" t="s">
        <v>412</v>
      </c>
      <c r="J604" s="116">
        <f t="shared" si="26"/>
        <v>0</v>
      </c>
      <c r="K604" s="201" t="str">
        <f t="shared" si="27"/>
        <v>※</v>
      </c>
      <c r="L604" s="117">
        <v>0</v>
      </c>
      <c r="M604" s="117">
        <v>0</v>
      </c>
      <c r="N604" s="117" t="s">
        <v>1054</v>
      </c>
    </row>
    <row r="605" spans="1:14" s="91" customFormat="1" ht="56.15" customHeight="1">
      <c r="A605" s="252" t="s">
        <v>905</v>
      </c>
      <c r="B605" s="84"/>
      <c r="C605" s="317" t="s">
        <v>413</v>
      </c>
      <c r="D605" s="318"/>
      <c r="E605" s="318"/>
      <c r="F605" s="318"/>
      <c r="G605" s="318"/>
      <c r="H605" s="319"/>
      <c r="I605" s="122" t="s">
        <v>414</v>
      </c>
      <c r="J605" s="116">
        <f t="shared" si="26"/>
        <v>0</v>
      </c>
      <c r="K605" s="201" t="str">
        <f t="shared" si="27"/>
        <v>※</v>
      </c>
      <c r="L605" s="117">
        <v>0</v>
      </c>
      <c r="M605" s="117">
        <v>0</v>
      </c>
      <c r="N605" s="117" t="s">
        <v>1054</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542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1052</v>
      </c>
      <c r="N612" s="70" t="s">
        <v>1052</v>
      </c>
      <c r="O612" s="8"/>
      <c r="P612" s="8"/>
      <c r="Q612" s="8"/>
      <c r="R612" s="8"/>
      <c r="S612" s="8"/>
      <c r="T612" s="8"/>
      <c r="U612" s="8"/>
      <c r="V612" s="8"/>
    </row>
    <row r="613" spans="1:22" s="118" customFormat="1" ht="71.25" customHeight="1">
      <c r="A613" s="252" t="s">
        <v>906</v>
      </c>
      <c r="B613" s="115"/>
      <c r="C613" s="314" t="s">
        <v>998</v>
      </c>
      <c r="D613" s="315"/>
      <c r="E613" s="315"/>
      <c r="F613" s="315"/>
      <c r="G613" s="315"/>
      <c r="H613" s="316"/>
      <c r="I613" s="334" t="s">
        <v>1035</v>
      </c>
      <c r="J613" s="116">
        <f t="shared" ref="J613:J623" si="28">IF(SUM(L613:N613)=0,IF(COUNTIF(L613:N613,"未確認")&gt;0,"未確認",IF(COUNTIF(L613:N613,"~*")&gt;0,"*",SUM(L613:N613))),SUM(L613:N613))</f>
        <v>0</v>
      </c>
      <c r="K613" s="201" t="str">
        <f t="shared" ref="K613:K623" si="29">IF(OR(COUNTIF(L613:N613,"未確認")&gt;0,COUNTIF(L613:N613,"*")&gt;0),"※","")</f>
        <v>※</v>
      </c>
      <c r="L613" s="117">
        <v>0</v>
      </c>
      <c r="M613" s="117">
        <v>0</v>
      </c>
      <c r="N613" s="117" t="s">
        <v>1054</v>
      </c>
    </row>
    <row r="614" spans="1:22" s="118" customFormat="1" ht="71.25" customHeight="1">
      <c r="A614" s="252" t="s">
        <v>907</v>
      </c>
      <c r="B614" s="115"/>
      <c r="C614" s="314" t="s">
        <v>999</v>
      </c>
      <c r="D614" s="315"/>
      <c r="E614" s="315"/>
      <c r="F614" s="315"/>
      <c r="G614" s="315"/>
      <c r="H614" s="316"/>
      <c r="I614" s="335"/>
      <c r="J614" s="116">
        <f t="shared" si="28"/>
        <v>0</v>
      </c>
      <c r="K614" s="201" t="str">
        <f t="shared" si="29"/>
        <v>※</v>
      </c>
      <c r="L614" s="117">
        <v>0</v>
      </c>
      <c r="M614" s="117">
        <v>0</v>
      </c>
      <c r="N614" s="117" t="s">
        <v>1054</v>
      </c>
    </row>
    <row r="615" spans="1:22" s="118" customFormat="1" ht="71.25" customHeight="1">
      <c r="A615" s="252" t="s">
        <v>908</v>
      </c>
      <c r="B615" s="115"/>
      <c r="C615" s="314" t="s">
        <v>975</v>
      </c>
      <c r="D615" s="315"/>
      <c r="E615" s="315"/>
      <c r="F615" s="315"/>
      <c r="G615" s="315"/>
      <c r="H615" s="316"/>
      <c r="I615" s="336"/>
      <c r="J615" s="116">
        <f t="shared" si="28"/>
        <v>0</v>
      </c>
      <c r="K615" s="201" t="str">
        <f t="shared" si="29"/>
        <v>※</v>
      </c>
      <c r="L615" s="117">
        <v>0</v>
      </c>
      <c r="M615" s="117">
        <v>0</v>
      </c>
      <c r="N615" s="117" t="s">
        <v>1054</v>
      </c>
    </row>
    <row r="616" spans="1:22" s="118" customFormat="1" ht="70" customHeight="1">
      <c r="A616" s="252" t="s">
        <v>909</v>
      </c>
      <c r="B616" s="115"/>
      <c r="C616" s="314" t="s">
        <v>976</v>
      </c>
      <c r="D616" s="315"/>
      <c r="E616" s="315"/>
      <c r="F616" s="315"/>
      <c r="G616" s="315"/>
      <c r="H616" s="316"/>
      <c r="I616" s="299" t="s">
        <v>1036</v>
      </c>
      <c r="J616" s="116">
        <f t="shared" si="28"/>
        <v>0</v>
      </c>
      <c r="K616" s="201" t="str">
        <f t="shared" si="29"/>
        <v>※</v>
      </c>
      <c r="L616" s="117">
        <v>0</v>
      </c>
      <c r="M616" s="117">
        <v>0</v>
      </c>
      <c r="N616" s="117" t="s">
        <v>1054</v>
      </c>
    </row>
    <row r="617" spans="1:22" s="118" customFormat="1" ht="84" customHeight="1">
      <c r="A617" s="252" t="s">
        <v>910</v>
      </c>
      <c r="B617" s="115"/>
      <c r="C617" s="317" t="s">
        <v>419</v>
      </c>
      <c r="D617" s="318"/>
      <c r="E617" s="318"/>
      <c r="F617" s="318"/>
      <c r="G617" s="318"/>
      <c r="H617" s="319"/>
      <c r="I617" s="122" t="s">
        <v>420</v>
      </c>
      <c r="J617" s="116">
        <f t="shared" si="28"/>
        <v>35</v>
      </c>
      <c r="K617" s="201" t="str">
        <f t="shared" si="29"/>
        <v>※</v>
      </c>
      <c r="L617" s="117">
        <v>35</v>
      </c>
      <c r="M617" s="117">
        <v>0</v>
      </c>
      <c r="N617" s="117" t="s">
        <v>1054</v>
      </c>
    </row>
    <row r="618" spans="1:22" s="118" customFormat="1" ht="100.4" customHeight="1">
      <c r="A618" s="252" t="s">
        <v>911</v>
      </c>
      <c r="B618" s="115"/>
      <c r="C618" s="314" t="s">
        <v>1001</v>
      </c>
      <c r="D618" s="315"/>
      <c r="E618" s="315"/>
      <c r="F618" s="315"/>
      <c r="G618" s="315"/>
      <c r="H618" s="316"/>
      <c r="I618" s="138" t="s">
        <v>1029</v>
      </c>
      <c r="J618" s="116">
        <f t="shared" si="28"/>
        <v>0</v>
      </c>
      <c r="K618" s="201" t="str">
        <f t="shared" si="29"/>
        <v>※</v>
      </c>
      <c r="L618" s="117">
        <v>0</v>
      </c>
      <c r="M618" s="117">
        <v>0</v>
      </c>
      <c r="N618" s="117" t="s">
        <v>1054</v>
      </c>
    </row>
    <row r="619" spans="1:22" s="118" customFormat="1" ht="84" customHeight="1">
      <c r="A619" s="252" t="s">
        <v>912</v>
      </c>
      <c r="B619" s="119"/>
      <c r="C619" s="314" t="s">
        <v>1026</v>
      </c>
      <c r="D619" s="315"/>
      <c r="E619" s="315"/>
      <c r="F619" s="315"/>
      <c r="G619" s="315"/>
      <c r="H619" s="316"/>
      <c r="I619" s="138" t="s">
        <v>1030</v>
      </c>
      <c r="J619" s="116">
        <f t="shared" si="28"/>
        <v>0</v>
      </c>
      <c r="K619" s="201" t="str">
        <f t="shared" si="29"/>
        <v>※</v>
      </c>
      <c r="L619" s="117">
        <v>0</v>
      </c>
      <c r="M619" s="117">
        <v>0</v>
      </c>
      <c r="N619" s="117" t="s">
        <v>1054</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v>
      </c>
      <c r="L620" s="117">
        <v>0</v>
      </c>
      <c r="M620" s="117">
        <v>0</v>
      </c>
      <c r="N620" s="117" t="s">
        <v>1054</v>
      </c>
    </row>
    <row r="621" spans="1:22" s="118" customFormat="1" ht="84" customHeight="1">
      <c r="A621" s="252" t="s">
        <v>914</v>
      </c>
      <c r="B621" s="119"/>
      <c r="C621" s="314" t="s">
        <v>1000</v>
      </c>
      <c r="D621" s="315"/>
      <c r="E621" s="315"/>
      <c r="F621" s="315"/>
      <c r="G621" s="315"/>
      <c r="H621" s="316"/>
      <c r="I621" s="122" t="s">
        <v>426</v>
      </c>
      <c r="J621" s="116" t="str">
        <f t="shared" si="28"/>
        <v>*</v>
      </c>
      <c r="K621" s="201" t="str">
        <f t="shared" si="29"/>
        <v>※</v>
      </c>
      <c r="L621" s="117" t="s">
        <v>541</v>
      </c>
      <c r="M621" s="117">
        <v>0</v>
      </c>
      <c r="N621" s="117" t="s">
        <v>1054</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v>
      </c>
      <c r="L622" s="117">
        <v>0</v>
      </c>
      <c r="M622" s="117">
        <v>0</v>
      </c>
      <c r="N622" s="117" t="s">
        <v>1054</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v>
      </c>
      <c r="L623" s="117">
        <v>0</v>
      </c>
      <c r="M623" s="117">
        <v>0</v>
      </c>
      <c r="N623" s="117" t="s">
        <v>1054</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542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1052</v>
      </c>
      <c r="N630" s="70" t="s">
        <v>1052</v>
      </c>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IF(SUM(L631:N631)=0,IF(COUNTIF(L631:N631,"未確認")&gt;0,"未確認",IF(COUNTIF(L631:N631,"~*")&gt;0,"*",SUM(L631:N631))),SUM(L631:N631))</f>
        <v>15</v>
      </c>
      <c r="K631" s="201" t="str">
        <f t="shared" ref="K631:K638" si="31">IF(OR(COUNTIF(L631:N631,"未確認")&gt;0,COUNTIF(L631:N631,"*")&gt;0),"※","")</f>
        <v>※</v>
      </c>
      <c r="L631" s="117">
        <v>15</v>
      </c>
      <c r="M631" s="117">
        <v>0</v>
      </c>
      <c r="N631" s="117" t="s">
        <v>1054</v>
      </c>
    </row>
    <row r="632" spans="1:22" s="118" customFormat="1" ht="56.15" customHeight="1">
      <c r="A632" s="252" t="s">
        <v>918</v>
      </c>
      <c r="B632" s="119"/>
      <c r="C632" s="317" t="s">
        <v>434</v>
      </c>
      <c r="D632" s="318"/>
      <c r="E632" s="318"/>
      <c r="F632" s="318"/>
      <c r="G632" s="318"/>
      <c r="H632" s="319"/>
      <c r="I632" s="122" t="s">
        <v>435</v>
      </c>
      <c r="J632" s="116" t="str">
        <f t="shared" si="30"/>
        <v>*</v>
      </c>
      <c r="K632" s="201" t="str">
        <f t="shared" si="31"/>
        <v>※</v>
      </c>
      <c r="L632" s="117" t="s">
        <v>541</v>
      </c>
      <c r="M632" s="117">
        <v>0</v>
      </c>
      <c r="N632" s="117" t="s">
        <v>1054</v>
      </c>
    </row>
    <row r="633" spans="1:22" s="118" customFormat="1" ht="56">
      <c r="A633" s="252" t="s">
        <v>919</v>
      </c>
      <c r="B633" s="119"/>
      <c r="C633" s="317" t="s">
        <v>436</v>
      </c>
      <c r="D633" s="318"/>
      <c r="E633" s="318"/>
      <c r="F633" s="318"/>
      <c r="G633" s="318"/>
      <c r="H633" s="319"/>
      <c r="I633" s="122" t="s">
        <v>437</v>
      </c>
      <c r="J633" s="116">
        <f t="shared" si="30"/>
        <v>17</v>
      </c>
      <c r="K633" s="201" t="str">
        <f t="shared" si="31"/>
        <v>※</v>
      </c>
      <c r="L633" s="117">
        <v>17</v>
      </c>
      <c r="M633" s="117">
        <v>0</v>
      </c>
      <c r="N633" s="117" t="s">
        <v>1054</v>
      </c>
    </row>
    <row r="634" spans="1:22" s="118" customFormat="1" ht="56.15" customHeight="1">
      <c r="A634" s="252" t="s">
        <v>920</v>
      </c>
      <c r="B634" s="119"/>
      <c r="C634" s="314" t="s">
        <v>1027</v>
      </c>
      <c r="D634" s="315"/>
      <c r="E634" s="315"/>
      <c r="F634" s="315"/>
      <c r="G634" s="315"/>
      <c r="H634" s="316"/>
      <c r="I634" s="122" t="s">
        <v>439</v>
      </c>
      <c r="J634" s="116">
        <f t="shared" si="30"/>
        <v>0</v>
      </c>
      <c r="K634" s="201" t="str">
        <f t="shared" si="31"/>
        <v>※</v>
      </c>
      <c r="L634" s="117">
        <v>0</v>
      </c>
      <c r="M634" s="117">
        <v>0</v>
      </c>
      <c r="N634" s="117" t="s">
        <v>1054</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t="s">
        <v>541</v>
      </c>
      <c r="M635" s="117">
        <v>0</v>
      </c>
      <c r="N635" s="117" t="s">
        <v>1054</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v>
      </c>
      <c r="L636" s="117">
        <v>0</v>
      </c>
      <c r="M636" s="117">
        <v>0</v>
      </c>
      <c r="N636" s="117" t="s">
        <v>1054</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v>
      </c>
      <c r="L637" s="117">
        <v>0</v>
      </c>
      <c r="M637" s="117">
        <v>0</v>
      </c>
      <c r="N637" s="117" t="s">
        <v>1054</v>
      </c>
    </row>
    <row r="638" spans="1:22" s="118" customFormat="1" ht="84" customHeight="1">
      <c r="A638" s="252" t="s">
        <v>924</v>
      </c>
      <c r="B638" s="119"/>
      <c r="C638" s="314" t="s">
        <v>1002</v>
      </c>
      <c r="D638" s="315"/>
      <c r="E638" s="315"/>
      <c r="F638" s="315"/>
      <c r="G638" s="315"/>
      <c r="H638" s="316"/>
      <c r="I638" s="122" t="s">
        <v>447</v>
      </c>
      <c r="J638" s="116" t="str">
        <f t="shared" si="30"/>
        <v>*</v>
      </c>
      <c r="K638" s="201" t="str">
        <f t="shared" si="31"/>
        <v>※</v>
      </c>
      <c r="L638" s="117" t="s">
        <v>541</v>
      </c>
      <c r="M638" s="117">
        <v>0</v>
      </c>
      <c r="N638" s="117" t="s">
        <v>1054</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542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1052</v>
      </c>
      <c r="N645" s="70" t="s">
        <v>1052</v>
      </c>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IF(SUM(L646:N646)=0,IF(COUNTIF(L646:N646,"未確認")&gt;0,"未確認",IF(COUNTIF(L646:N646,"~*")&gt;0,"*",SUM(L646:N646))),SUM(L646:N646))</f>
        <v>12</v>
      </c>
      <c r="K646" s="201" t="str">
        <f t="shared" ref="K646:K660" si="33">IF(OR(COUNTIF(L646:N646,"未確認")&gt;0,COUNTIF(L646:N646,"*")&gt;0),"※","")</f>
        <v>※</v>
      </c>
      <c r="L646" s="117">
        <v>12</v>
      </c>
      <c r="M646" s="117" t="s">
        <v>541</v>
      </c>
      <c r="N646" s="117" t="s">
        <v>1054</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v>
      </c>
      <c r="L647" s="117">
        <v>0</v>
      </c>
      <c r="M647" s="117">
        <v>0</v>
      </c>
      <c r="N647" s="117" t="s">
        <v>1054</v>
      </c>
    </row>
    <row r="648" spans="1:22" s="118" customFormat="1" ht="70" customHeight="1">
      <c r="A648" s="252" t="s">
        <v>927</v>
      </c>
      <c r="B648" s="84"/>
      <c r="C648" s="188"/>
      <c r="D648" s="221"/>
      <c r="E648" s="317" t="s">
        <v>939</v>
      </c>
      <c r="F648" s="318"/>
      <c r="G648" s="318"/>
      <c r="H648" s="319"/>
      <c r="I648" s="122" t="s">
        <v>454</v>
      </c>
      <c r="J648" s="116">
        <f t="shared" si="32"/>
        <v>0</v>
      </c>
      <c r="K648" s="201" t="str">
        <f t="shared" si="33"/>
        <v>※</v>
      </c>
      <c r="L648" s="117">
        <v>0</v>
      </c>
      <c r="M648" s="117">
        <v>0</v>
      </c>
      <c r="N648" s="117" t="s">
        <v>1054</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v>
      </c>
      <c r="L649" s="117">
        <v>0</v>
      </c>
      <c r="M649" s="117">
        <v>0</v>
      </c>
      <c r="N649" s="117" t="s">
        <v>1054</v>
      </c>
    </row>
    <row r="650" spans="1:22" s="118" customFormat="1" ht="84" customHeight="1">
      <c r="A650" s="252" t="s">
        <v>929</v>
      </c>
      <c r="B650" s="84"/>
      <c r="C650" s="295"/>
      <c r="D650" s="297"/>
      <c r="E650" s="317" t="s">
        <v>941</v>
      </c>
      <c r="F650" s="318"/>
      <c r="G650" s="318"/>
      <c r="H650" s="319"/>
      <c r="I650" s="122" t="s">
        <v>458</v>
      </c>
      <c r="J650" s="116">
        <f t="shared" si="32"/>
        <v>12</v>
      </c>
      <c r="K650" s="201" t="str">
        <f t="shared" si="33"/>
        <v>※</v>
      </c>
      <c r="L650" s="117">
        <v>12</v>
      </c>
      <c r="M650" s="117" t="s">
        <v>541</v>
      </c>
      <c r="N650" s="117" t="s">
        <v>1054</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v>
      </c>
      <c r="L651" s="117">
        <v>0</v>
      </c>
      <c r="M651" s="117">
        <v>0</v>
      </c>
      <c r="N651" s="117" t="s">
        <v>1054</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v>
      </c>
      <c r="L652" s="117">
        <v>0</v>
      </c>
      <c r="M652" s="117">
        <v>0</v>
      </c>
      <c r="N652" s="117" t="s">
        <v>1054</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v>
      </c>
      <c r="L653" s="117">
        <v>0</v>
      </c>
      <c r="M653" s="117">
        <v>0</v>
      </c>
      <c r="N653" s="117" t="s">
        <v>1054</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v>
      </c>
      <c r="L654" s="117">
        <v>0</v>
      </c>
      <c r="M654" s="117">
        <v>0</v>
      </c>
      <c r="N654" s="117" t="s">
        <v>1054</v>
      </c>
    </row>
    <row r="655" spans="1:22" s="118" customFormat="1" ht="70" customHeight="1">
      <c r="A655" s="252" t="s">
        <v>934</v>
      </c>
      <c r="B655" s="84"/>
      <c r="C655" s="317" t="s">
        <v>937</v>
      </c>
      <c r="D655" s="318"/>
      <c r="E655" s="318"/>
      <c r="F655" s="318"/>
      <c r="G655" s="318"/>
      <c r="H655" s="319"/>
      <c r="I655" s="122" t="s">
        <v>468</v>
      </c>
      <c r="J655" s="116">
        <f t="shared" si="32"/>
        <v>0</v>
      </c>
      <c r="K655" s="201" t="str">
        <f t="shared" si="33"/>
        <v>※</v>
      </c>
      <c r="L655" s="117">
        <v>0</v>
      </c>
      <c r="M655" s="117">
        <v>0</v>
      </c>
      <c r="N655" s="117" t="s">
        <v>1054</v>
      </c>
    </row>
    <row r="656" spans="1:22" s="118" customFormat="1" ht="72" customHeight="1">
      <c r="A656" s="252" t="s">
        <v>935</v>
      </c>
      <c r="B656" s="84"/>
      <c r="C656" s="314" t="s">
        <v>977</v>
      </c>
      <c r="D656" s="315"/>
      <c r="E656" s="315"/>
      <c r="F656" s="315"/>
      <c r="G656" s="315"/>
      <c r="H656" s="316"/>
      <c r="I656" s="138" t="s">
        <v>1037</v>
      </c>
      <c r="J656" s="116">
        <f t="shared" si="32"/>
        <v>0</v>
      </c>
      <c r="K656" s="201" t="str">
        <f t="shared" si="33"/>
        <v>※</v>
      </c>
      <c r="L656" s="117">
        <v>0</v>
      </c>
      <c r="M656" s="117">
        <v>0</v>
      </c>
      <c r="N656" s="117" t="s">
        <v>1054</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v>
      </c>
      <c r="L657" s="117">
        <v>0</v>
      </c>
      <c r="M657" s="117">
        <v>0</v>
      </c>
      <c r="N657" s="117" t="s">
        <v>1054</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v>
      </c>
      <c r="L658" s="117">
        <v>0</v>
      </c>
      <c r="M658" s="117">
        <v>0</v>
      </c>
      <c r="N658" s="117" t="s">
        <v>1054</v>
      </c>
    </row>
    <row r="659" spans="1:22" s="118" customFormat="1" ht="70" customHeight="1">
      <c r="A659" s="252" t="s">
        <v>947</v>
      </c>
      <c r="B659" s="84"/>
      <c r="C659" s="314" t="s">
        <v>1003</v>
      </c>
      <c r="D659" s="315"/>
      <c r="E659" s="315"/>
      <c r="F659" s="315"/>
      <c r="G659" s="315"/>
      <c r="H659" s="316"/>
      <c r="I659" s="122" t="s">
        <v>476</v>
      </c>
      <c r="J659" s="116">
        <f t="shared" si="32"/>
        <v>0</v>
      </c>
      <c r="K659" s="201" t="str">
        <f t="shared" si="33"/>
        <v>※</v>
      </c>
      <c r="L659" s="117">
        <v>0</v>
      </c>
      <c r="M659" s="117">
        <v>0</v>
      </c>
      <c r="N659" s="117" t="s">
        <v>1054</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v>
      </c>
      <c r="L660" s="117">
        <v>0</v>
      </c>
      <c r="M660" s="117">
        <v>0</v>
      </c>
      <c r="N660" s="117" t="s">
        <v>1054</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542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1052</v>
      </c>
      <c r="N666" s="70" t="s">
        <v>1052</v>
      </c>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row>
    <row r="670" spans="1:22" s="83" customFormat="1" ht="60" customHeight="1">
      <c r="A670" s="251" t="s">
        <v>953</v>
      </c>
      <c r="B670" s="84"/>
      <c r="C670" s="320" t="s">
        <v>485</v>
      </c>
      <c r="D670" s="321"/>
      <c r="E670" s="321"/>
      <c r="F670" s="321"/>
      <c r="G670" s="321"/>
      <c r="H670" s="322"/>
      <c r="I670" s="323" t="s">
        <v>1031</v>
      </c>
      <c r="J670" s="223"/>
      <c r="K670" s="224"/>
      <c r="L670" s="225" t="s">
        <v>533</v>
      </c>
      <c r="M670" s="225" t="s">
        <v>533</v>
      </c>
      <c r="N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row>
    <row r="672" spans="1:22" s="83" customFormat="1" ht="25.75" customHeight="1">
      <c r="A672" s="251" t="s">
        <v>955</v>
      </c>
      <c r="B672" s="84"/>
      <c r="C672" s="229"/>
      <c r="D672" s="286"/>
      <c r="E672" s="326"/>
      <c r="F672" s="327"/>
      <c r="G672" s="328" t="s">
        <v>1004</v>
      </c>
      <c r="H672" s="329"/>
      <c r="I672" s="325"/>
      <c r="J672" s="223"/>
      <c r="K672" s="224"/>
      <c r="L672" s="225" t="s">
        <v>533</v>
      </c>
      <c r="M672" s="225" t="s">
        <v>533</v>
      </c>
      <c r="N672" s="225" t="s">
        <v>533</v>
      </c>
    </row>
    <row r="673" spans="1:22" s="115" customFormat="1" ht="80.150000000000006" customHeight="1">
      <c r="A673" s="251" t="s">
        <v>956</v>
      </c>
      <c r="B673" s="84"/>
      <c r="C673" s="320" t="s">
        <v>1028</v>
      </c>
      <c r="D673" s="321"/>
      <c r="E673" s="321"/>
      <c r="F673" s="321"/>
      <c r="G673" s="321"/>
      <c r="H673" s="322"/>
      <c r="I673" s="323" t="s">
        <v>1032</v>
      </c>
      <c r="J673" s="223"/>
      <c r="K673" s="224"/>
      <c r="L673" s="225" t="s">
        <v>533</v>
      </c>
      <c r="M673" s="225" t="s">
        <v>533</v>
      </c>
      <c r="N673" s="225" t="s">
        <v>533</v>
      </c>
    </row>
    <row r="674" spans="1:22" s="115" customFormat="1" ht="34.5" customHeight="1">
      <c r="A674" s="251" t="s">
        <v>957</v>
      </c>
      <c r="B674" s="84"/>
      <c r="C674" s="289"/>
      <c r="D674" s="291"/>
      <c r="E674" s="314" t="s">
        <v>1005</v>
      </c>
      <c r="F674" s="315"/>
      <c r="G674" s="315"/>
      <c r="H674" s="316"/>
      <c r="I674" s="330"/>
      <c r="J674" s="223"/>
      <c r="K674" s="224"/>
      <c r="L674" s="225" t="s">
        <v>533</v>
      </c>
      <c r="M674" s="225" t="s">
        <v>533</v>
      </c>
      <c r="N674" s="225" t="s">
        <v>533</v>
      </c>
    </row>
    <row r="675" spans="1:22" s="83" customFormat="1" ht="56.15" customHeight="1">
      <c r="A675" s="251" t="s">
        <v>958</v>
      </c>
      <c r="B675" s="84"/>
      <c r="C675" s="314" t="s">
        <v>1006</v>
      </c>
      <c r="D675" s="315"/>
      <c r="E675" s="315"/>
      <c r="F675" s="315"/>
      <c r="G675" s="315"/>
      <c r="H675" s="316"/>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542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1052</v>
      </c>
      <c r="N682" s="70" t="s">
        <v>1052</v>
      </c>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1033</v>
      </c>
      <c r="J683" s="205">
        <f>IF(SUM(L683:N683)=0,IF(COUNTIF(L683:N683,"未確認")&gt;0,"未確認",IF(COUNTIF(L683:N683,"~*")&gt;0,"*",SUM(L683:N683))),SUM(L683:N683))</f>
        <v>34</v>
      </c>
      <c r="K683" s="201" t="str">
        <f>IF(OR(COUNTIF(L683:N683,"未確認")&gt;0,COUNTIF(L683:N683,"*")&gt;0),"※","")</f>
        <v>※</v>
      </c>
      <c r="L683" s="117">
        <v>0</v>
      </c>
      <c r="M683" s="117">
        <v>34</v>
      </c>
      <c r="N683" s="117" t="s">
        <v>1054</v>
      </c>
    </row>
    <row r="684" spans="1:22" s="118" customFormat="1" ht="42" customHeight="1">
      <c r="A684" s="252" t="s">
        <v>960</v>
      </c>
      <c r="B684" s="119"/>
      <c r="C684" s="317" t="s">
        <v>498</v>
      </c>
      <c r="D684" s="318"/>
      <c r="E684" s="318"/>
      <c r="F684" s="318"/>
      <c r="G684" s="318"/>
      <c r="H684" s="319"/>
      <c r="I684" s="122" t="s">
        <v>499</v>
      </c>
      <c r="J684" s="205">
        <f>IF(SUM(L684:N684)=0,IF(COUNTIF(L684:N684,"未確認")&gt;0,"未確認",IF(COUNTIF(L684:N684,"~*")&gt;0,"*",SUM(L684:N684))),SUM(L684:N684))</f>
        <v>0</v>
      </c>
      <c r="K684" s="201" t="str">
        <f>IF(OR(COUNTIF(L684:N684,"未確認")&gt;0,COUNTIF(L684:N684,"*")&gt;0),"※","")</f>
        <v>※</v>
      </c>
      <c r="L684" s="117">
        <v>0</v>
      </c>
      <c r="M684" s="117">
        <v>0</v>
      </c>
      <c r="N684" s="117" t="s">
        <v>1054</v>
      </c>
    </row>
    <row r="685" spans="1:22" s="118" customFormat="1" ht="84" customHeight="1">
      <c r="A685" s="252" t="s">
        <v>959</v>
      </c>
      <c r="B685" s="119"/>
      <c r="C685" s="317" t="s">
        <v>500</v>
      </c>
      <c r="D685" s="318"/>
      <c r="E685" s="318"/>
      <c r="F685" s="318"/>
      <c r="G685" s="318"/>
      <c r="H685" s="319"/>
      <c r="I685" s="122" t="s">
        <v>501</v>
      </c>
      <c r="J685" s="205">
        <f>IF(SUM(L685:N685)=0,IF(COUNTIF(L685:N685,"未確認")&gt;0,"未確認",IF(COUNTIF(L685:N685,"~*")&gt;0,"*",SUM(L685:N685))),SUM(L685:N685))</f>
        <v>0</v>
      </c>
      <c r="K685" s="201" t="str">
        <f>IF(OR(COUNTIF(L685:N685,"未確認")&gt;0,COUNTIF(L685:N685,"*")&gt;0),"※","")</f>
        <v>※</v>
      </c>
      <c r="L685" s="117">
        <v>0</v>
      </c>
      <c r="M685" s="117">
        <v>0</v>
      </c>
      <c r="N685" s="117" t="s">
        <v>1054</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542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1052</v>
      </c>
      <c r="N692" s="70" t="s">
        <v>1052</v>
      </c>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IF(SUM(L693:N693)=0,IF(COUNTIF(L693:N693,"未確認")&gt;0,"未確認",IF(COUNTIF(L693:N693,"~*")&gt;0,"*",SUM(L693:N693))),SUM(L693:N693))</f>
        <v>0</v>
      </c>
      <c r="K693" s="201" t="str">
        <f>IF(OR(COUNTIF(L693:N693,"未確認")&gt;0,COUNTIF(L693:N693,"*")&gt;0),"※","")</f>
        <v>※</v>
      </c>
      <c r="L693" s="117">
        <v>0</v>
      </c>
      <c r="M693" s="117">
        <v>0</v>
      </c>
      <c r="N693" s="117" t="s">
        <v>1054</v>
      </c>
    </row>
    <row r="694" spans="1:22" s="118" customFormat="1" ht="56.15" customHeight="1">
      <c r="A694" s="252" t="s">
        <v>964</v>
      </c>
      <c r="B694" s="119"/>
      <c r="C694" s="317" t="s">
        <v>505</v>
      </c>
      <c r="D694" s="318"/>
      <c r="E694" s="318"/>
      <c r="F694" s="318"/>
      <c r="G694" s="318"/>
      <c r="H694" s="319"/>
      <c r="I694" s="122" t="s">
        <v>506</v>
      </c>
      <c r="J694" s="116">
        <f>IF(SUM(L694:N694)=0,IF(COUNTIF(L694:N694,"未確認")&gt;0,"未確認",IF(COUNTIF(L694:N694,"~*")&gt;0,"*",SUM(L694:N694))),SUM(L694:N694))</f>
        <v>0</v>
      </c>
      <c r="K694" s="201" t="str">
        <f>IF(OR(COUNTIF(L694:N694,"未確認")&gt;0,COUNTIF(L694:N694,"*")&gt;0),"※","")</f>
        <v>※</v>
      </c>
      <c r="L694" s="117">
        <v>0</v>
      </c>
      <c r="M694" s="117">
        <v>0</v>
      </c>
      <c r="N694" s="117" t="s">
        <v>1054</v>
      </c>
    </row>
    <row r="695" spans="1:22" s="118" customFormat="1" ht="70" customHeight="1">
      <c r="A695" s="252" t="s">
        <v>965</v>
      </c>
      <c r="B695" s="119"/>
      <c r="C695" s="314" t="s">
        <v>1007</v>
      </c>
      <c r="D695" s="315"/>
      <c r="E695" s="315"/>
      <c r="F695" s="315"/>
      <c r="G695" s="315"/>
      <c r="H695" s="316"/>
      <c r="I695" s="122" t="s">
        <v>508</v>
      </c>
      <c r="J695" s="116" t="str">
        <f>IF(SUM(L695:N695)=0,IF(COUNTIF(L695:N695,"未確認")&gt;0,"未確認",IF(COUNTIF(L695:N695,"~*")&gt;0,"*",SUM(L695:N695))),SUM(L695:N695))</f>
        <v>*</v>
      </c>
      <c r="K695" s="201" t="str">
        <f>IF(OR(COUNTIF(L695:N695,"未確認")&gt;0,COUNTIF(L695:N695,"*")&gt;0),"※","")</f>
        <v>※</v>
      </c>
      <c r="L695" s="117">
        <v>0</v>
      </c>
      <c r="M695" s="117" t="s">
        <v>541</v>
      </c>
      <c r="N695" s="117" t="s">
        <v>1054</v>
      </c>
    </row>
    <row r="696" spans="1:22" s="118" customFormat="1" ht="56.15" customHeight="1">
      <c r="A696" s="246" t="s">
        <v>966</v>
      </c>
      <c r="B696" s="119"/>
      <c r="C696" s="317" t="s">
        <v>509</v>
      </c>
      <c r="D696" s="318"/>
      <c r="E696" s="318"/>
      <c r="F696" s="318"/>
      <c r="G696" s="318"/>
      <c r="H696" s="319"/>
      <c r="I696" s="122" t="s">
        <v>510</v>
      </c>
      <c r="J696" s="116">
        <f>IF(SUM(L696:N696)=0,IF(COUNTIF(L696:N696,"未確認")&gt;0,"未確認",IF(COUNTIF(L696:N696,"~*")&gt;0,"*",SUM(L696:N696))),SUM(L696:N696))</f>
        <v>0</v>
      </c>
      <c r="K696" s="201" t="str">
        <f>IF(OR(COUNTIF(L696:N696,"未確認")&gt;0,COUNTIF(L696:N696,"*")&gt;0),"※","")</f>
        <v>※</v>
      </c>
      <c r="L696" s="117">
        <v>0</v>
      </c>
      <c r="M696" s="117">
        <v>0</v>
      </c>
      <c r="N696" s="117" t="s">
        <v>1054</v>
      </c>
    </row>
    <row r="697" spans="1:22" s="118" customFormat="1" ht="70" customHeight="1">
      <c r="A697" s="252" t="s">
        <v>967</v>
      </c>
      <c r="B697" s="119"/>
      <c r="C697" s="317" t="s">
        <v>511</v>
      </c>
      <c r="D697" s="318"/>
      <c r="E697" s="318"/>
      <c r="F697" s="318"/>
      <c r="G697" s="318"/>
      <c r="H697" s="319"/>
      <c r="I697" s="122" t="s">
        <v>512</v>
      </c>
      <c r="J697" s="116">
        <f>IF(SUM(L697:N697)=0,IF(COUNTIF(L697:N697,"未確認")&gt;0,"未確認",IF(COUNTIF(L697:N697,"~*")&gt;0,"*",SUM(L697:N697))),SUM(L697:N697))</f>
        <v>0</v>
      </c>
      <c r="K697" s="201" t="str">
        <f>IF(OR(COUNTIF(L697:N697,"未確認")&gt;0,COUNTIF(L697:N697,"*")&gt;0),"※","")</f>
        <v>※</v>
      </c>
      <c r="L697" s="117">
        <v>0</v>
      </c>
      <c r="M697" s="117">
        <v>0</v>
      </c>
      <c r="N697" s="117" t="s">
        <v>1054</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542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1052</v>
      </c>
      <c r="N705" s="70" t="s">
        <v>1052</v>
      </c>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IF(SUM(L706:N706)=0,IF(COUNTIF(L706:N706,"未確認")&gt;0,"未確認",IF(COUNTIF(L706:N706,"~*")&gt;0,"*",SUM(L706:N706))),SUM(L706:N706))</f>
        <v>0</v>
      </c>
      <c r="K706" s="201" t="str">
        <f>IF(OR(COUNTIF(L706:N706,"未確認")&gt;0,COUNTIF(L706:N706,"*")&gt;0),"※","")</f>
        <v>※</v>
      </c>
      <c r="L706" s="117">
        <v>0</v>
      </c>
      <c r="M706" s="117">
        <v>0</v>
      </c>
      <c r="N706" s="117" t="s">
        <v>1054</v>
      </c>
    </row>
    <row r="707" spans="1:23" s="118" customFormat="1" ht="70" customHeight="1">
      <c r="A707" s="252" t="s">
        <v>969</v>
      </c>
      <c r="B707" s="119"/>
      <c r="C707" s="317" t="s">
        <v>516</v>
      </c>
      <c r="D707" s="318"/>
      <c r="E707" s="318"/>
      <c r="F707" s="318"/>
      <c r="G707" s="318"/>
      <c r="H707" s="319"/>
      <c r="I707" s="122" t="s">
        <v>517</v>
      </c>
      <c r="J707" s="116">
        <f>IF(SUM(L707:N707)=0,IF(COUNTIF(L707:N707,"未確認")&gt;0,"未確認",IF(COUNTIF(L707:N707,"~*")&gt;0,"*",SUM(L707:N707))),SUM(L707:N707))</f>
        <v>0</v>
      </c>
      <c r="K707" s="201" t="str">
        <f>IF(OR(COUNTIF(L707:N707,"未確認")&gt;0,COUNTIF(L707:N707,"*")&gt;0),"※","")</f>
        <v>※</v>
      </c>
      <c r="L707" s="117">
        <v>0</v>
      </c>
      <c r="M707" s="117">
        <v>0</v>
      </c>
      <c r="N707" s="117" t="s">
        <v>1054</v>
      </c>
    </row>
    <row r="708" spans="1:23" s="118" customFormat="1" ht="70" customHeight="1">
      <c r="A708" s="252" t="s">
        <v>970</v>
      </c>
      <c r="B708" s="119"/>
      <c r="C708" s="314" t="s">
        <v>1008</v>
      </c>
      <c r="D708" s="315"/>
      <c r="E708" s="315"/>
      <c r="F708" s="315"/>
      <c r="G708" s="315"/>
      <c r="H708" s="316"/>
      <c r="I708" s="122" t="s">
        <v>519</v>
      </c>
      <c r="J708" s="116">
        <f>IF(SUM(L708:N708)=0,IF(COUNTIF(L708:N708,"未確認")&gt;0,"未確認",IF(COUNTIF(L708:N708,"~*")&gt;0,"*",SUM(L708:N708))),SUM(L708:N708))</f>
        <v>0</v>
      </c>
      <c r="K708" s="201" t="str">
        <f>IF(OR(COUNTIF(L708:N708,"未確認")&gt;0,COUNTIF(L708:N708,"*")&gt;0),"※","")</f>
        <v>※</v>
      </c>
      <c r="L708" s="117">
        <v>0</v>
      </c>
      <c r="M708" s="117">
        <v>0</v>
      </c>
      <c r="N708" s="117" t="s">
        <v>1054</v>
      </c>
    </row>
    <row r="709" spans="1:23" s="118" customFormat="1" ht="70" customHeight="1">
      <c r="A709" s="252" t="s">
        <v>971</v>
      </c>
      <c r="B709" s="119"/>
      <c r="C709" s="314" t="s">
        <v>1009</v>
      </c>
      <c r="D709" s="315"/>
      <c r="E709" s="315"/>
      <c r="F709" s="315"/>
      <c r="G709" s="315"/>
      <c r="H709" s="316"/>
      <c r="I709" s="122" t="s">
        <v>521</v>
      </c>
      <c r="J709" s="116">
        <f>IF(SUM(L709:N709)=0,IF(COUNTIF(L709:N709,"未確認")&gt;0,"未確認",IF(COUNTIF(L709:N709,"~*")&gt;0,"*",SUM(L709:N709))),SUM(L709:N709))</f>
        <v>0</v>
      </c>
      <c r="K709" s="201" t="str">
        <f>IF(OR(COUNTIF(L709:N709,"未確認")&gt;0,COUNTIF(L709:N709,"*")&gt;0),"※","")</f>
        <v>※</v>
      </c>
      <c r="L709" s="117">
        <v>0</v>
      </c>
      <c r="M709" s="117">
        <v>0</v>
      </c>
      <c r="N709" s="117" t="s">
        <v>1054</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4" t="s">
        <v>522</v>
      </c>
      <c r="M20" s="434"/>
      <c r="N20" s="434"/>
      <c r="O20" s="434"/>
      <c r="P20" s="434"/>
      <c r="Q20" s="435"/>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4" t="s">
        <v>522</v>
      </c>
      <c r="M31" s="434"/>
      <c r="N31" s="434"/>
      <c r="O31" s="434"/>
      <c r="P31" s="434"/>
      <c r="Q31" s="435"/>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0" t="s">
        <v>20</v>
      </c>
      <c r="D51" s="420"/>
      <c r="E51" s="420"/>
      <c r="F51" s="420"/>
      <c r="G51" s="420"/>
      <c r="H51" s="432" t="s">
        <v>214</v>
      </c>
      <c r="I51" s="432"/>
      <c r="J51" s="432" t="s">
        <v>270</v>
      </c>
      <c r="K51" s="432"/>
      <c r="L51" s="432"/>
      <c r="M51" s="432"/>
      <c r="N51" s="432"/>
      <c r="O51" s="52"/>
      <c r="P51" s="52"/>
      <c r="R51" s="49"/>
      <c r="S51" s="49"/>
      <c r="T51" s="49"/>
      <c r="U51" s="49"/>
      <c r="V51" s="49"/>
      <c r="W51" s="8"/>
    </row>
    <row r="52" spans="1:23" s="21" customFormat="1">
      <c r="A52" s="232"/>
      <c r="B52" s="1"/>
      <c r="C52" s="420" t="s">
        <v>22</v>
      </c>
      <c r="D52" s="420"/>
      <c r="E52" s="420"/>
      <c r="F52" s="420"/>
      <c r="G52" s="420"/>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3" t="s">
        <v>42</v>
      </c>
      <c r="F79" s="424"/>
      <c r="G79" s="424"/>
      <c r="H79" s="425"/>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6"/>
      <c r="F83" s="427"/>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6"/>
      <c r="F86" s="427"/>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9"/>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2019-11-15T09:54:55Z</dcterms:modified>
</cp:coreProperties>
</file>