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A97A32F-7FD1-4D4D-AC54-DA3E453CFF66}"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<sst xmlns="http://schemas.openxmlformats.org/spreadsheetml/2006/main" count="3272" uniqueCount="1054">
  <si>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</si>
  <si>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</si>
  <si>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</si>
  <si>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</si>
  <si>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</si>
  <si>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</si>
  <si>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</si>
  <si>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</si>
  <si>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</si>
  <si>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</si>
  <si>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</si>
  <si>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</si>
  <si>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</si>
  <si>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</si>
  <si>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</si>
  <si>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</si>
  <si>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</si>
  <si>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</si>
  <si>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</si>
  <si>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</si>
  <si>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</si>
  <si>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</si>
  <si>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</si>
  <si>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</si>
  <si>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</si>
  <si>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</si>
  <si>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</si>
  <si>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</si>
  <si>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</si>
  <si>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</si>
  <si>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</si>
  <si>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</si>
  <si>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</si>
  <si>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</si>
  <si>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</si>
  <si>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</si>
  <si>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</si>
  <si>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</si>
  <si>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</si>
  <si>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</si>
  <si>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</si>
  <si>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</si>
  <si>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</si>
  <si>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</si>
  <si>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</si>
  <si>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</si>
  <si>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</si>
  <si>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</si>
  <si>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</si>
  <si>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</si>
  <si>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</si>
  <si>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</si>
  <si>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</si>
  <si>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</si>
  <si>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</si>
  <si>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</si>
  <si>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</si>
  <si>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</si>
  <si>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</si>
  <si>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</si>
  <si>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</si>
  <si>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</si>
  <si>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</si>
  <si>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</si>
  <si>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</si>
  <si>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</si>
  <si>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</si>
  <si>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</si>
  <si>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</si>
  <si>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</si>
  <si>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</si>
  <si>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</si>
  <si>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</si>
  <si>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</si>
  <si>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</si>
  <si>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</si>
  <si>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</si>
  <si>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</si>
  <si>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</si>
  <si>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</si>
  <si>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</si>
  <si>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</si>
  <si>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</si>
  <si>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</si>
  <si>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</si>
  <si>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</si>
  <si>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</si>
  <si>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</si>
  <si>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</si>
  <si>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</si>
  <si>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</si>
  <si>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</si>
  <si>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</si>
  <si>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</si>
  <si>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</si>
  <si>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</si>
  <si>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</si>
  <si>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</si>
  <si>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</si>
  <si>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</si>
  <si>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</si>
  <si>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</si>
  <si>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</si>
  <si>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</si>
  <si>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</si>
  <si>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</si>
  <si>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</si>
  <si>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</si>
  <si>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</si>
  <si>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</si>
  <si>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</si>
  <si>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</si>
  <si>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</si>
  <si>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</si>
  <si>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</si>
  <si>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</si>
  <si>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</si>
  <si>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</si>
  <si>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</si>
  <si>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</si>
  <si>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</si>
  <si>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</si>
  <si>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</si>
  <si>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</si>
  <si>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</si>
  <si>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</si>
  <si>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</si>
  <si>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</si>
  <si>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</si>
  <si>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</si>
  <si>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</si>
  <si>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</si>
  <si>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</si>
  <si>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</si>
  <si>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</si>
  <si>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</si>
  <si>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</si>
  <si>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</si>
  <si>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</si>
  <si>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</si>
  <si>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</si>
  <si>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</si>
  <si>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</si>
  <si>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</si>
  <si>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</si>
  <si>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</si>
  <si>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</si>
  <si>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</si>
  <si>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</si>
  <si>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</si>
  <si>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</si>
  <si>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</si>
  <si>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</si>
  <si>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</si>
  <si>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</si>
  <si>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</si>
  <si>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</si>
  <si>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</si>
  <si>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</si>
  <si>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</si>
  <si>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</si>
  <si>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</si>
  <si>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</si>
  <si>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</si>
  <si>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</si>
  <si>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</si>
  <si>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</si>
  <si>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</si>
  <si>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</si>
  <si>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</si>
  <si>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</si>
  <si>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</si>
  <si>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</si>
  <si>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</si>
  <si>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</si>
  <si>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</si>
  <si>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</si>
  <si>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</si>
  <si>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</si>
  <si>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</si>
  <si>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</si>
  <si>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</si>
  <si>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</si>
  <si>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</si>
  <si>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</si>
  <si>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</si>
  <si>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</si>
  <si>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</si>
  <si>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</si>
  <si>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</si>
  <si>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</si>
  <si>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</si>
  <si>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</si>
  <si>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</si>
  <si>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</si>
  <si>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</si>
  <si>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</si>
  <si>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</si>
  <si>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</si>
  <si>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</si>
  <si>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</si>
  <si>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</si>
  <si>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</si>
  <si>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</si>
  <si>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</si>
  <si>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</si>
  <si>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</si>
  <si>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</si>
  <si>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</si>
  <si>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</si>
  <si>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</si>
  <si>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</si>
  <si>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</si>
  <si>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</si>
  <si>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</si>
  <si>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</si>
  <si>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</si>
  <si>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</si>
  <si>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</si>
  <si>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</si>
  <si>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</si>
  <si>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</si>
  <si>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</si>
  <si>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</si>
  <si>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</si>
  <si>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</si>
  <si>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</si>
  <si>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</si>
  <si>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</si>
  <si>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</si>
  <si>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</si>
  <si>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</si>
  <si>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</si>
  <si>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</si>
  <si>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</si>
  <si>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</si>
  <si>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</si>
  <si>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</si>
  <si>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</si>
  <si>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</si>
  <si>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</si>
  <si>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</si>
  <si>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</si>
  <si>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</si>
  <si>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</si>
  <si>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</si>
  <si>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</si>
  <si>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</si>
  <si>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</si>
  <si>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</si>
  <si>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</si>
  <si>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</si>
  <si>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</si>
  <si>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</si>
  <si>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</si>
  <si>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</si>
  <si>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</si>
  <si>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</si>
  <si>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</si>
  <si>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</si>
  <si>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</si>
  <si>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</si>
  <si>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</si>
  <si>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</si>
  <si>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</si>
  <si>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</si>
  <si>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</si>
  <si>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</si>
  <si>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</si>
  <si>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</si>
  <si>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</si>
  <si>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</si>
  <si>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</si>
  <si>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</si>
  <si>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</si>
  <si>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</si>
  <si>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</si>
  <si>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</si>
  <si>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</si>
  <si>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</si>
  <si>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</si>
  <si>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</si>
  <si>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</si>
  <si>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</si>
  <si>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</si>
  <si>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</si>
  <si>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</si>
  <si>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</si>
  <si>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</si>
  <si>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</si>
  <si>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</si>
  <si>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</si>
  <si>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</si>
  <si>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</si>
  <si>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</si>
  <si>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</si>
  <si>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</si>
  <si>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</si>
  <si>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</si>
  <si>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</si>
  <si>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</si>
  <si>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</si>
  <si>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</si>
  <si>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</si>
  <si>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</si>
  <si>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</si>
  <si>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</si>
  <si>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</si>
  <si>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</si>
  <si>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</si>
  <si>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</si>
  <si>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</si>
  <si>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</si>
  <si>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</si>
  <si>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</si>
  <si>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</si>
  <si>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</si>
  <si>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</si>
  <si>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</si>
  <si>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</si>
  <si>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</si>
  <si>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</si>
  <si>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</si>
  <si>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</si>
  <si>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</si>
  <si>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</si>
  <si>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</si>
  <si>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</si>
  <si>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</si>
  <si>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</si>
  <si>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</si>
  <si>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</si>
  <si>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</si>
  <si>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</si>
  <si>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</si>
  <si>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</si>
  <si>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</si>
  <si>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</si>
  <si>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</si>
  <si>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</si>
  <si>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</si>
  <si>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</si>
  <si>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</si>
  <si>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</si>
  <si>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</si>
  <si>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</si>
  <si>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</si>
  <si>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</si>
  <si>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</si>
  <si>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</si>
  <si>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</si>
  <si>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</si>
  <si>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</si>
  <si>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</si>
  <si>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</si>
  <si>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</si>
  <si>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</si>
  <si>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</si>
  <si>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</si>
  <si>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</si>
  <si>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</si>
  <si>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</si>
  <si>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</si>
  <si>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</si>
  <si>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</si>
  <si>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</si>
  <si>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</si>
  <si>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</si>
  <si>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</si>
  <si>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</si>
  <si>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</si>
  <si>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</si>
  <si>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</si>
  <si>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</si>
  <si>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</si>
  <si>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</si>
  <si>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</si>
  <si>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</si>
  <si>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</si>
  <si>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</si>
  <si>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</si>
  <si>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</si>
  <si>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</si>
  <si>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</si>
  <si>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</si>
  <si>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</si>
  <si>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</si>
  <si>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</si>
  <si>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</si>
  <si>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</si>
  <si>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</si>
  <si>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</si>
  <si>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</si>
  <si>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</si>
  <si>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</si>
  <si>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</si>
  <si>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</si>
  <si>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</si>
  <si>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</si>
  <si>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</si>
  <si>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</si>
  <si>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</si>
  <si>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</si>
  <si>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</si>
  <si>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</si>
  <si>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</si>
  <si>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</si>
  <si>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</si>
  <si>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</si>
  <si>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</si>
  <si>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</si>
  <si>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</si>
  <si>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</si>
  <si>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</si>
  <si>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</si>
  <si>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</si>
  <si>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</si>
  <si>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</si>
  <si>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</si>
  <si>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</si>
  <si>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</si>
  <si>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</si>
  <si>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</si>
  <si>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</si>
  <si>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</si>
  <si>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</si>
  <si>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</si>
  <si>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</si>
  <si>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</si>
  <si>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</si>
  <si>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</si>
  <si>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</si>
  <si>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</si>
  <si>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</si>
  <si>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</si>
  <si>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</si>
  <si>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</si>
  <si>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</si>
  <si>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</si>
  <si>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</si>
  <si>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</si>
  <si>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</si>
  <si>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</si>
  <si>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</si>
  <si>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</si>
  <si>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</si>
  <si>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</si>
  <si>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</si>
  <si>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</si>
  <si>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</si>
  <si>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</si>
  <si>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</si>
  <si>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</si>
  <si>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</si>
  <si>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</si>
  <si>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</si>
  <si>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</si>
  <si>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</si>
  <si>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</si>
  <si>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</si>
  <si>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</si>
  <si>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</si>
  <si>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</si>
  <si>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</si>
  <si>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</si>
  <si>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</si>
  <si>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</si>
  <si>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</si>
  <si>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</si>
  <si>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</si>
  <si>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</si>
  <si>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</si>
  <si>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</si>
  <si>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</si>
  <si>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</si>
  <si>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</si>
  <si>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</si>
  <si>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</si>
  <si>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</si>
  <si>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</si>
  <si>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</si>
  <si>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</si>
  <si>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</si>
  <si>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</si>
  <si>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</si>
  <si>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</si>
  <si>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</si>
  <si>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</si>
  <si>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</si>
  <si>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</si>
  <si>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</si>
  <si>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</si>
  <si>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</si>
  <si>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</si>
  <si>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</si>
  <si>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</si>
  <si>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</si>
  <si>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</si>
  <si>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</si>
  <si>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</si>
  <si>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</si>
  <si>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</si>
  <si>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</si>
  <si>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</si>
  <si>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</si>
  <si>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</si>
  <si>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</si>
  <si>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</si>
  <si>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</si>
  <si>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</si>
  <si>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</si>
  <si>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</si>
  <si>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</si>
  <si>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</si>
  <si>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</si>
  <si>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</si>
  <si>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</si>
  <si>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</si>
  <si>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</si>
  <si>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</si>
  <si>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</si>
  <si>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</si>
  <si>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</si>
  <si>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</si>
  <si>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</si>
  <si>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</si>
  <si>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</si>
  <si>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</si>
  <si>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</si>
  <si>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</si>
  <si>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</si>
  <si>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</si>
  <si>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</si>
  <si>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</si>
  <si>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</si>
  <si>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</si>
  <si>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</si>
  <si>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</si>
  <si>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</si>
  <si>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</si>
  <si>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</si>
  <si>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</si>
  <si>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</si>
  <si>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</si>
  <si>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</si>
  <si>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</si>
  <si>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</si>
  <si>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</si>
  <si>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</si>
  <si>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</si>
  <si>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</si>
  <si>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</si>
  <si>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</si>
  <si>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</si>
  <si>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</si>
  <si>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</si>
  <si>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</si>
  <si>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</si>
  <si>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</si>
  <si>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</si>
  <si>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</si>
  <si>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</si>
  <si>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</si>
  <si>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</si>
  <si>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</si>
  <si>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</si>
  <si>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</si>
  <si>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</si>
  <si>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</si>
  <si>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</si>
  <si>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</si>
  <si>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</si>
  <si>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</si>
  <si>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</si>
  <si>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</si>
  <si>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</si>
  <si>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</si>
  <si>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</si>
  <si>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</si>
  <si>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</si>
  <si>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</si>
  <si>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</si>
  <si>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</si>
  <si>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</si>
  <si>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</si>
  <si>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</si>
  <si>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</si>
  <si>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</si>
  <si>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</si>
  <si>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</si>
  <si>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</si>
  <si>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</si>
  <si>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</si>
  <si>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</si>
  <si>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</si>
  <si>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</si>
  <si>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</si>
  <si>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</si>
  <si>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</si>
  <si>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</si>
  <si>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</si>
  <si>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</si>
  <si>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</si>
  <si>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</si>
  <si>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</si>
  <si>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</si>
  <si>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</si>
  <si>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</si>
  <si>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</si>
  <si>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</si>
  <si>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</si>
  <si>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</si>
  <si>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</si>
  <si>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</si>
  <si>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</si>
  <si>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</si>
  <si>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</si>
  <si>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</si>
  <si>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</si>
  <si>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</si>
  <si>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</si>
  <si>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</si>
  <si>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</si>
  <si>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</si>
  <si>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</si>
  <si>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</si>
  <si>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</si>
  <si>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</si>
  <si>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</si>
  <si>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</si>
  <si>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</si>
  <si>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</si>
  <si>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</si>
  <si>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</si>
  <si>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</si>
  <si>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</si>
  <si>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</si>
  <si>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</si>
  <si>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</si>
  <si>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</si>
  <si>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</si>
  <si>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</si>
  <si>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</si>
  <si>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</si>
  <si>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</si>
  <si>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</si>
  <si>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</si>
  <si>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</si>
  <si>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</si>
  <si>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</si>
  <si>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</si>
  <si>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</si>
  <si>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</si>
  <si>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</si>
  <si>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</si>
  <si>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</si>
  <si>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</si>
  <si>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</si>
  <si>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</si>
  <si>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</si>
  <si>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</si>
  <si>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</si>
  <si>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</si>
  <si>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</si>
  <si>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</si>
  <si>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</si>
  <si>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</si>
  <si>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</si>
  <si>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</si>
  <si>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</si>
  <si>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</si>
  <si>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</si>
  <si>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</si>
  <si>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</si>
  <si>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</si>
  <si>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</si>
  <si>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</si>
  <si>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</si>
  <si>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</si>
  <si>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</si>
  <si>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</si>
  <si>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</si>
  <si>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</si>
  <si>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</si>
  <si>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</si>
  <si>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</si>
  <si>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</si>
  <si>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</si>
  <si>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</si>
  <si>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</si>
  <si>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</si>
  <si>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</si>
  <si>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</si>
  <si>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</si>
  <si>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</si>
  <si>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</si>
  <si>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</si>
  <si>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</si>
  <si>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</si>
  <si>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</si>
  <si>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</si>
  <si>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</si>
  <si>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</si>
  <si>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</si>
  <si>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</si>
  <si>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</si>
  <si>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</si>
  <si>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</si>
  <si>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</si>
  <si>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</si>
  <si>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</si>
  <si>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</si>
  <si>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</si>
  <si>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</si>
  <si>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</si>
  <si>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</si>
  <si>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</si>
  <si>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</si>
  <si>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</si>
  <si>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</si>
  <si>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</si>
  <si>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</si>
  <si>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</si>
  <si>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</si>
  <si>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</si>
  <si>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</si>
  <si>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</si>
  <si>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</si>
  <si>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</si>
  <si>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</si>
  <si>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</si>
  <si>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</si>
  <si>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</si>
  <si>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</si>
  <si>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</si>
  <si>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</si>
  <si>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</si>
  <si>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</si>
  <si>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</si>
  <si>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</si>
  <si>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</si>
  <si>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</si>
  <si>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</si>
  <si>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</si>
  <si>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</si>
  <si>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</si>
  <si>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</si>
  <si>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</si>
  <si>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</si>
  <si>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</si>
  <si>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</si>
  <si>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</si>
  <si>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</si>
  <si>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</si>
  <si>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</si>
  <si>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</si>
  <si>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</si>
  <si>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</si>
  <si>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</si>
  <si>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</si>
  <si>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</si>
  <si>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</si>
  <si>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</si>
  <si>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</si>
  <si>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</si>
  <si>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</si>
  <si>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</si>
  <si>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</si>
  <si>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</si>
  <si>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</si>
  <si>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</si>
  <si>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</si>
  <si>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</si>
  <si>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</si>
  <si>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</si>
  <si>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</si>
  <si>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</si>
  <si>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</si>
  <si>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</si>
  <si>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</si>
  <si>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</si>
  <si>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</si>
  <si>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</si>
  <si>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</si>
  <si>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</si>
  <si>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</si>
  <si>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</si>
  <si>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</si>
  <si>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</si>
  <si>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</si>
  <si>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</si>
  <si>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</si>
  <si>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</si>
  <si>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</si>
  <si>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</si>
  <si>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</si>
  <si>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</si>
  <si>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</si>
  <si>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</si>
  <si>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</si>
  <si>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</si>
  <si>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</si>
  <si>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</si>
  <si>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</si>
  <si>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</si>
  <si>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</si>
  <si>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</si>
  <si>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</si>
  <si>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</si>
  <si>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</si>
  <si>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</si>
  <si>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</si>
  <si>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</si>
  <si>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</si>
  <si>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</si>
  <si>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</si>
  <si>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</si>
  <si>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</si>
  <si>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</si>
  <si>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</si>
  <si>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</si>
  <si>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</si>
  <si>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</si>
  <si>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</si>
  <si>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</si>
  <si>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</si>
  <si>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</si>
  <si>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</si>
  <si>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</si>
  <si>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</si>
  <si>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</si>
  <si>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</si>
  <si>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</si>
  <si>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</si>
  <si>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</si>
  <si>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</si>
  <si>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</si>
  <si>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</si>
  <si>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</si>
  <si>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</si>
  <si>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</si>
  <si>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</si>
  <si>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</si>
  <si>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</si>
  <si>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</si>
  <si>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</si>
  <si>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</si>
  <si>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</si>
  <si>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</si>
  <si>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</si>
  <si>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</si>
  <si>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</si>
  <si>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</si>
  <si>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</si>
  <si>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</si>
  <si>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</si>
  <si>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</si>
  <si>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</si>
  <si>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</si>
  <si>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</si>
  <si>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</si>
  <si>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</si>
  <si>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</si>
  <si>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</si>
  <si>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</si>
  <si>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</si>
  <si>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</si>
  <si>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</si>
  <si>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</si>
  <si>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</si>
  <si>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</si>
  <si>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</si>
  <si>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</si>
  <si>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</si>
  <si>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</si>
  <si>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</si>
  <si>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</si>
  <si>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</si>
  <si>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</si>
  <si>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</si>
  <si>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</si>
  <si>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</si>
  <si>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</si>
  <si>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</si>
  <si>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</si>
  <si>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</si>
  <si>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</si>
  <si>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</si>
  <si>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</si>
  <si>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</si>
  <si>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</si>
  <si>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</si>
  <si>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</si>
  <si>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</si>
  <si>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</si>
  <si>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</si>
  <si>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</si>
  <si>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</si>
  <si>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</si>
  <si>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</si>
  <si>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</si>
  <si>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</si>
  <si>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</si>
  <si>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</si>
  <si>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</si>
  <si>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</si>
  <si>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</si>
  <si>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</si>
  <si>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</si>
  <si>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</si>
  <si>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</si>
  <si>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</si>
  <si>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</si>
  <si>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</si>
  <si>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</si>
  <si>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</si>
  <si>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</si>
  <si>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</si>
  <si>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</si>
  <si>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</si>
  <si>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</si>
  <si>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</si>
  <si>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</si>
  <si>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</si>
  <si>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</si>
  <si>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</si>
  <si>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</si>
  <si>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</si>
  <si>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</si>
  <si>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</si>
  <si>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</si>
  <si>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</si>
  <si>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</si>
  <si>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</si>
  <si>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</si>
  <si>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</si>
  <si>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</si>
  <si>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</si>
  <si>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</si>
  <si>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</si>
  <si>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</si>
  <si>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</si>
  <si>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</si>
  <si>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</si>
  <si>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</si>
  <si>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</si>
  <si>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</si>
  <si>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</si>
  <si>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</si>
  <si>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</si>
  <si>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</si>
  <si>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</si>
  <si>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</si>
  <si>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</si>
  <si>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</si>
  <si>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</si>
  <si>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</si>
  <si>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</si>
  <si>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</si>
  <si>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</si>
  <si>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</si>
  <si>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</si>
  <si>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</si>
  <si>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</si>
  <si>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</si>
  <si>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</si>
  <si>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</si>
  <si>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</si>
  <si>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</si>
  <si>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</si>
  <si>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</si>
  <si>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</si>
  <si>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</si>
  <si>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</si>
  <si>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</si>
  <si>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</si>
  <si>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</si>
  <si>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</si>
  <si>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</si>
  <si>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</si>
  <si>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</si>
  <si>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</si>
  <si>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</si>
  <si>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</si>
  <si>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</si>
  <si>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</si>
  <si>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</si>
  <si>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</si>
  <si>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</si>
  <si>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</si>
  <si>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</si>
  <si>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</si>
  <si>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</si>
  <si>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</si>
  <si>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</si>
  <si>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</si>
  <si>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</si>
  <si>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</si>
  <si>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</si>
  <si>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</si>
  <si>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</si>
  <si>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</si>
  <si>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</si>
  <si>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</si>
  <si>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</si>
  <si>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</si>
  <si>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</si>
  <si>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</si>
  <si>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</si>
  <si>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</si>
  <si>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</si>
  <si>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</si>
  <si>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</si>
  <si>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</si>
  <si>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</si>
  <si>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</si>
  <si>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</si>
  <si>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</si>
  <si>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</si>
  <si>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</si>
  <si>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</si>
  <si>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</si>
  <si>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</si>
  <si>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</si>
  <si>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</si>
  <si>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</si>
  <si>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</si>
  <si>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</si>
  <si>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</si>
  <si>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</si>
  <si>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</si>
  <si>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</si>
  <si>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</si>
  <si>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</si>
  <si>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</si>
  <si>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</si>
  <si>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</si>
  <si>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</si>
  <si>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医療法人恵仁会　宮本病院</t>
    <phoneticPr fontId="3"/>
  </si>
  <si>
    <t>〒300-4231 つくば市大字北条１０１５</t>
    <phoneticPr fontId="3"/>
  </si>
  <si>
    <t>〇</t>
  </si>
  <si>
    <t>医療法人</t>
  </si>
  <si>
    <t>複数の診療科で活用</t>
  </si>
  <si>
    <t>内科</t>
  </si>
  <si>
    <t>皮膚科</t>
  </si>
  <si>
    <t>リハビリテーション科</t>
  </si>
  <si>
    <t>療養病棟入院料１</t>
  </si>
  <si>
    <t>ＤＰＣ病院ではない</t>
  </si>
  <si>
    <t>-</t>
    <phoneticPr fontId="3"/>
  </si>
  <si>
    <t>新館</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</si>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</sst>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7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1012</v>
      </c>
      <c r="J9" s="421"/>
      <c r="K9" s="421"/>
      <c r="L9" s="276" t="s">
        <v>1049</v>
      </c>
      <c r="M9" s="282"/>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t="s">
        <v>1040</v>
      </c>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t="s">
        <v>1040</v>
      </c>
    </row>
    <row r="17" spans="1:22" s="21" customFormat="1" ht="315" customHeight="1">
      <c r="A17" s="244" t="s">
        <v>987</v>
      </c>
      <c r="B17" s="17"/>
      <c r="C17" s="19"/>
      <c r="D17" s="19"/>
      <c r="E17" s="19"/>
      <c r="F17" s="19"/>
      <c r="G17" s="19"/>
      <c r="H17" s="20"/>
      <c r="I17" s="307" t="s">
        <v>1010</v>
      </c>
      <c r="J17" s="307"/>
      <c r="K17" s="307"/>
      <c r="L17" s="29" t="s">
        <v>533</v>
      </c>
      <c r="M17" s="29" t="s">
        <v>1051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1014</v>
      </c>
      <c r="J22" s="312"/>
      <c r="K22" s="313"/>
      <c r="L22" s="277" t="s">
        <v>1049</v>
      </c>
      <c r="M22" s="282"/>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t="s">
        <v>1040</v>
      </c>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t="s">
        <v>1040</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1015</v>
      </c>
      <c r="J35" s="312"/>
      <c r="K35" s="313"/>
      <c r="L35" s="277" t="s">
        <v>1049</v>
      </c>
      <c r="M35" s="282"/>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1014</v>
      </c>
      <c r="J44" s="309"/>
      <c r="K44" s="310"/>
      <c r="L44" s="277" t="s">
        <v>1049</v>
      </c>
      <c r="M44" s="282"/>
    </row>
    <row r="45" spans="1:22" s="21" customFormat="1" ht="34.5" customHeight="1">
      <c r="A45" s="278" t="s">
        <v>985</v>
      </c>
      <c r="B45" s="17"/>
      <c r="C45" s="19"/>
      <c r="D45" s="19"/>
      <c r="E45" s="19"/>
      <c r="F45" s="19"/>
      <c r="G45" s="19"/>
      <c r="H45" s="20"/>
      <c r="I45" s="303" t="s">
        <v>2</v>
      </c>
      <c r="J45" s="304"/>
      <c r="K45" s="305"/>
      <c r="L45" s="25"/>
      <c r="M45" s="25"/>
    </row>
    <row r="46" spans="1:22" s="21" customFormat="1" ht="34.5" customHeight="1">
      <c r="A46" s="278" t="s">
        <v>985</v>
      </c>
      <c r="B46" s="24"/>
      <c r="C46" s="19"/>
      <c r="D46" s="19"/>
      <c r="E46" s="19"/>
      <c r="F46" s="19"/>
      <c r="G46" s="19"/>
      <c r="H46" s="20"/>
      <c r="I46" s="303" t="s">
        <v>3</v>
      </c>
      <c r="J46" s="304"/>
      <c r="K46" s="305"/>
      <c r="L46" s="25"/>
      <c r="M46" s="25"/>
    </row>
    <row r="47" spans="1:22" s="21" customFormat="1" ht="34.5" customHeight="1">
      <c r="A47" s="278" t="s">
        <v>985</v>
      </c>
      <c r="B47" s="24"/>
      <c r="C47" s="19"/>
      <c r="D47" s="19"/>
      <c r="E47" s="19"/>
      <c r="F47" s="19"/>
      <c r="G47" s="19"/>
      <c r="H47" s="20"/>
      <c r="I47" s="303" t="s">
        <v>4</v>
      </c>
      <c r="J47" s="304"/>
      <c r="K47" s="305"/>
      <c r="L47" s="29"/>
      <c r="M47" s="29"/>
    </row>
    <row r="48" spans="1:22" s="21" customFormat="1" ht="34.5" customHeight="1">
      <c r="A48" s="278" t="s">
        <v>985</v>
      </c>
      <c r="B48" s="17"/>
      <c r="C48" s="19"/>
      <c r="D48" s="19"/>
      <c r="E48" s="19"/>
      <c r="F48" s="19"/>
      <c r="G48" s="19"/>
      <c r="H48" s="20"/>
      <c r="I48" s="303" t="s">
        <v>5</v>
      </c>
      <c r="J48" s="304"/>
      <c r="K48" s="305"/>
      <c r="L48" s="28"/>
      <c r="M48" s="28"/>
    </row>
    <row r="49" spans="1:13" s="21" customFormat="1" ht="34.5" customHeight="1">
      <c r="A49" s="278" t="s">
        <v>985</v>
      </c>
      <c r="B49" s="17"/>
      <c r="C49" s="19"/>
      <c r="D49" s="19"/>
      <c r="E49" s="19"/>
      <c r="F49" s="19"/>
      <c r="G49" s="19"/>
      <c r="H49" s="20"/>
      <c r="I49" s="303" t="s">
        <v>554</v>
      </c>
      <c r="J49" s="304"/>
      <c r="K49" s="305"/>
      <c r="L49" s="29"/>
      <c r="M49" s="29"/>
    </row>
    <row r="50" spans="1:13" s="21" customFormat="1" ht="34.5" customHeight="1">
      <c r="A50" s="278" t="s">
        <v>985</v>
      </c>
      <c r="B50" s="17"/>
      <c r="C50" s="19"/>
      <c r="D50" s="19"/>
      <c r="E50" s="19"/>
      <c r="F50" s="19"/>
      <c r="G50" s="19"/>
      <c r="H50" s="20"/>
      <c r="I50" s="303" t="s">
        <v>553</v>
      </c>
      <c r="J50" s="304"/>
      <c r="K50" s="305"/>
      <c r="L50" s="29"/>
      <c r="M50" s="29"/>
    </row>
    <row r="51" spans="1:13" s="33" customFormat="1" ht="34.5" customHeight="1">
      <c r="A51" s="278" t="s">
        <v>985</v>
      </c>
      <c r="B51" s="17"/>
      <c r="C51" s="19"/>
      <c r="D51" s="19"/>
      <c r="E51" s="19"/>
      <c r="F51" s="19"/>
      <c r="G51" s="19"/>
      <c r="H51" s="20"/>
      <c r="I51" s="303" t="s">
        <v>8</v>
      </c>
      <c r="J51" s="304"/>
      <c r="K51" s="305"/>
      <c r="L51" s="29"/>
      <c r="M51" s="29"/>
    </row>
    <row r="52" spans="1:13" s="21" customFormat="1" ht="34.5" customHeight="1">
      <c r="A52" s="278" t="s">
        <v>985</v>
      </c>
      <c r="B52" s="17"/>
      <c r="C52" s="19"/>
      <c r="D52" s="19"/>
      <c r="E52" s="19"/>
      <c r="F52" s="19"/>
      <c r="G52" s="19"/>
      <c r="H52" s="20"/>
      <c r="I52" s="306" t="s">
        <v>552</v>
      </c>
      <c r="J52" s="306"/>
      <c r="K52" s="306"/>
      <c r="L52" s="29" t="s">
        <v>1040</v>
      </c>
      <c r="M52" s="29" t="s">
        <v>1040</v>
      </c>
    </row>
    <row r="53" spans="1:13" s="21" customFormat="1" ht="34.5" customHeight="1">
      <c r="A53" s="278" t="s">
        <v>985</v>
      </c>
      <c r="B53" s="17"/>
      <c r="C53" s="19"/>
      <c r="D53" s="19"/>
      <c r="E53" s="19"/>
      <c r="F53" s="19"/>
      <c r="G53" s="19"/>
      <c r="H53" s="20"/>
      <c r="I53" s="306" t="s">
        <v>986</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981</v>
      </c>
      <c r="K71" s="420"/>
      <c r="L71" s="420"/>
    </row>
    <row r="72" spans="1:13" s="21" customFormat="1">
      <c r="A72" s="243"/>
      <c r="B72" s="1"/>
      <c r="C72" s="420" t="s">
        <v>22</v>
      </c>
      <c r="D72" s="420"/>
      <c r="E72" s="420"/>
      <c r="F72" s="420"/>
      <c r="G72" s="420"/>
      <c r="H72" s="420" t="s">
        <v>980</v>
      </c>
      <c r="I72" s="420"/>
      <c r="J72" s="420" t="s">
        <v>272</v>
      </c>
      <c r="K72" s="420"/>
      <c r="L72" s="420"/>
    </row>
    <row r="73" spans="1:13" s="21" customFormat="1">
      <c r="A73" s="243"/>
      <c r="B73" s="1"/>
      <c r="C73" s="420" t="s">
        <v>24</v>
      </c>
      <c r="D73" s="420"/>
      <c r="E73" s="420"/>
      <c r="F73" s="420"/>
      <c r="G73" s="420"/>
      <c r="H73" s="420" t="s">
        <v>216</v>
      </c>
      <c r="I73" s="420"/>
      <c r="J73" s="420" t="s">
        <v>982</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983</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542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17" t="s">
        <v>37</v>
      </c>
      <c r="D91" s="318"/>
      <c r="E91" s="318"/>
      <c r="F91" s="318"/>
      <c r="G91" s="318"/>
      <c r="H91" s="319"/>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0</v>
      </c>
      <c r="K101" s="237" t="str">
        <f>IF(OR(COUNTIF(L101:M101,"未確認")&gt;0,COUNTIF(L101:M101,"~*")&gt;0),"※","")</f>
        <v/>
      </c>
      <c r="L101" s="258">
        <v>0</v>
      </c>
      <c r="M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IF(OR(COUNTIF(L101:M101,"未確認")&gt;0,COUNTIF(L101:M101,"~*")&gt;0),"※","")</f>
        <v/>
      </c>
      <c r="L102" s="258">
        <v>0</v>
      </c>
      <c r="M102" s="258">
        <v>0</v>
      </c>
    </row>
    <row r="103" spans="1:22" s="83" customFormat="1" ht="34.5" customHeight="1">
      <c r="A103" s="244" t="s">
        <v>613</v>
      </c>
      <c r="B103" s="84"/>
      <c r="C103" s="331" t="s">
        <v>46</v>
      </c>
      <c r="D103" s="333"/>
      <c r="E103" s="331" t="s">
        <v>42</v>
      </c>
      <c r="F103" s="332"/>
      <c r="G103" s="332"/>
      <c r="H103" s="333"/>
      <c r="I103" s="417"/>
      <c r="J103" s="256">
        <f t="shared" si="0"/>
        <v>43</v>
      </c>
      <c r="K103" s="237" t="str">
        <f t="shared" si="1"/>
        <v/>
      </c>
      <c r="L103" s="258">
        <v>43</v>
      </c>
      <c r="M103" s="258">
        <v>0</v>
      </c>
    </row>
    <row r="104" spans="1:22" s="83" customFormat="1" ht="34.5" customHeight="1">
      <c r="A104" s="244" t="s">
        <v>614</v>
      </c>
      <c r="B104" s="84"/>
      <c r="C104" s="393"/>
      <c r="D104" s="394"/>
      <c r="E104" s="425"/>
      <c r="F104" s="426"/>
      <c r="G104" s="317" t="s">
        <v>47</v>
      </c>
      <c r="H104" s="319"/>
      <c r="I104" s="417"/>
      <c r="J104" s="256">
        <f t="shared" si="0"/>
        <v>43</v>
      </c>
      <c r="K104" s="237" t="str">
        <f t="shared" si="1"/>
        <v/>
      </c>
      <c r="L104" s="258">
        <v>43</v>
      </c>
      <c r="M104" s="258"/>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43</v>
      </c>
      <c r="K106" s="237" t="str">
        <f t="shared" si="1"/>
        <v/>
      </c>
      <c r="L106" s="258">
        <v>43</v>
      </c>
      <c r="M106" s="258">
        <v>0</v>
      </c>
    </row>
    <row r="107" spans="1:22" s="83" customFormat="1" ht="34.5" customHeight="1">
      <c r="A107" s="244" t="s">
        <v>614</v>
      </c>
      <c r="B107" s="84"/>
      <c r="C107" s="393"/>
      <c r="D107" s="394"/>
      <c r="E107" s="425"/>
      <c r="F107" s="426"/>
      <c r="G107" s="317" t="s">
        <v>47</v>
      </c>
      <c r="H107" s="319"/>
      <c r="I107" s="417"/>
      <c r="J107" s="256">
        <f t="shared" si="0"/>
        <v>43</v>
      </c>
      <c r="K107" s="237" t="str">
        <f t="shared" si="1"/>
        <v/>
      </c>
      <c r="L107" s="258">
        <v>43</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43</v>
      </c>
      <c r="K109" s="237" t="str">
        <f t="shared" si="1"/>
        <v/>
      </c>
      <c r="L109" s="258">
        <v>43</v>
      </c>
      <c r="M109" s="258">
        <v>0</v>
      </c>
    </row>
    <row r="110" spans="1:22" s="83" customFormat="1" ht="34.5" customHeight="1">
      <c r="A110" s="244" t="s">
        <v>614</v>
      </c>
      <c r="B110" s="84"/>
      <c r="C110" s="393"/>
      <c r="D110" s="394"/>
      <c r="E110" s="429"/>
      <c r="F110" s="430"/>
      <c r="G110" s="314" t="s">
        <v>47</v>
      </c>
      <c r="H110" s="316"/>
      <c r="I110" s="417"/>
      <c r="J110" s="256">
        <f t="shared" si="0"/>
        <v>43</v>
      </c>
      <c r="K110" s="237" t="str">
        <f t="shared" si="1"/>
        <v/>
      </c>
      <c r="L110" s="258">
        <v>43</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533</v>
      </c>
    </row>
    <row r="121" spans="1:22" s="83" customFormat="1" ht="40.5" customHeight="1">
      <c r="A121" s="244" t="s">
        <v>618</v>
      </c>
      <c r="B121" s="1"/>
      <c r="C121" s="295"/>
      <c r="D121" s="297"/>
      <c r="E121" s="331" t="s">
        <v>53</v>
      </c>
      <c r="F121" s="332"/>
      <c r="G121" s="332"/>
      <c r="H121" s="333"/>
      <c r="I121" s="351"/>
      <c r="J121" s="101"/>
      <c r="K121" s="102"/>
      <c r="L121" s="98" t="s">
        <v>1043</v>
      </c>
      <c r="M121" s="98" t="s">
        <v>533</v>
      </c>
    </row>
    <row r="122" spans="1:22" s="83" customFormat="1" ht="40.5" customHeight="1">
      <c r="A122" s="244" t="s">
        <v>619</v>
      </c>
      <c r="B122" s="1"/>
      <c r="C122" s="295"/>
      <c r="D122" s="297"/>
      <c r="E122" s="393"/>
      <c r="F122" s="415"/>
      <c r="G122" s="415"/>
      <c r="H122" s="394"/>
      <c r="I122" s="351"/>
      <c r="J122" s="101"/>
      <c r="K122" s="102"/>
      <c r="L122" s="98" t="s">
        <v>1044</v>
      </c>
      <c r="M122" s="98" t="s">
        <v>533</v>
      </c>
    </row>
    <row r="123" spans="1:22" s="83" customFormat="1" ht="40.5" customHeight="1">
      <c r="A123" s="244" t="s">
        <v>620</v>
      </c>
      <c r="B123" s="1"/>
      <c r="C123" s="289"/>
      <c r="D123" s="290"/>
      <c r="E123" s="374"/>
      <c r="F123" s="375"/>
      <c r="G123" s="375"/>
      <c r="H123" s="376"/>
      <c r="I123" s="338"/>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1046</v>
      </c>
      <c r="M131" s="98" t="s">
        <v>533</v>
      </c>
    </row>
    <row r="132" spans="1:22" s="83" customFormat="1" ht="34.5" customHeight="1">
      <c r="A132" s="244" t="s">
        <v>621</v>
      </c>
      <c r="B132" s="84"/>
      <c r="C132" s="295"/>
      <c r="D132" s="297"/>
      <c r="E132" s="317" t="s">
        <v>58</v>
      </c>
      <c r="F132" s="318"/>
      <c r="G132" s="318"/>
      <c r="H132" s="319"/>
      <c r="I132" s="386"/>
      <c r="J132" s="101"/>
      <c r="K132" s="102"/>
      <c r="L132" s="82">
        <v>43</v>
      </c>
      <c r="M132" s="82"/>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1018</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t="s">
        <v>1052</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t="s">
        <v>1052</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t="s">
        <v>1052</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t="s">
        <v>1052</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t="s">
        <v>1052</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t="s">
        <v>1052</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t="s">
        <v>1052</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t="s">
        <v>1052</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t="s">
        <v>1052</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t="s">
        <v>1052</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t="s">
        <v>1052</v>
      </c>
    </row>
    <row r="157" spans="1:13" s="118" customFormat="1" ht="34.5" customHeight="1">
      <c r="A157" s="246" t="s">
        <v>659</v>
      </c>
      <c r="B157" s="115"/>
      <c r="C157" s="314" t="s">
        <v>566</v>
      </c>
      <c r="D157" s="315"/>
      <c r="E157" s="315"/>
      <c r="F157" s="315"/>
      <c r="G157" s="315"/>
      <c r="H157" s="316"/>
      <c r="I157" s="410"/>
      <c r="J157" s="263">
        <f t="shared" si="2"/>
        <v>37</v>
      </c>
      <c r="K157" s="264" t="str">
        <f t="shared" si="3"/>
        <v/>
      </c>
      <c r="L157" s="117">
        <v>37</v>
      </c>
      <c r="M157" s="117" t="s">
        <v>1052</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t="s">
        <v>1052</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t="s">
        <v>1052</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t="s">
        <v>1052</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t="s">
        <v>1052</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t="s">
        <v>1052</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t="s">
        <v>1052</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t="s">
        <v>1052</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t="s">
        <v>1052</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t="s">
        <v>1052</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t="s">
        <v>1052</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t="s">
        <v>1052</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t="s">
        <v>1052</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t="s">
        <v>1052</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t="s">
        <v>1052</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t="s">
        <v>1052</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t="s">
        <v>1052</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t="s">
        <v>1052</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t="s">
        <v>1052</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t="s">
        <v>1052</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t="s">
        <v>1052</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t="s">
        <v>1052</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t="s">
        <v>1052</v>
      </c>
    </row>
    <row r="181" spans="1:13"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t="s">
        <v>1052</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t="s">
        <v>1052</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t="s">
        <v>1052</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t="s">
        <v>1052</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t="s">
        <v>1052</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t="s">
        <v>1052</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t="s">
        <v>1052</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t="s">
        <v>1052</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t="s">
        <v>1052</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t="s">
        <v>1052</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t="s">
        <v>1052</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t="s">
        <v>1052</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t="s">
        <v>1052</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t="s">
        <v>1052</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t="s">
        <v>1052</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t="s">
        <v>1052</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t="s">
        <v>1052</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t="s">
        <v>1052</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t="s">
        <v>1052</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t="s">
        <v>1052</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t="s">
        <v>1052</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t="s">
        <v>1052</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t="s">
        <v>1052</v>
      </c>
    </row>
    <row r="204" spans="1:13"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t="s">
        <v>1052</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t="s">
        <v>1052</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t="s">
        <v>1052</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t="s">
        <v>1052</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t="s">
        <v>1052</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t="s">
        <v>1052</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t="s">
        <v>1052</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t="s">
        <v>1052</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t="s">
        <v>1052</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t="s">
        <v>1052</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t="s">
        <v>1052</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t="s">
        <v>1052</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t="s">
        <v>1052</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t="s">
        <v>1052</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t="s">
        <v>1052</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1.6</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3</v>
      </c>
      <c r="K269" s="81" t="str">
        <f t="shared" si="8"/>
        <v/>
      </c>
      <c r="L269" s="147">
        <v>3</v>
      </c>
      <c r="M269" s="147">
        <v>0</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9</v>
      </c>
      <c r="M271" s="147">
        <v>0</v>
      </c>
    </row>
    <row r="272" spans="1:22" s="83" customFormat="1" ht="34.5" customHeight="1">
      <c r="A272" s="249" t="s">
        <v>726</v>
      </c>
      <c r="B272" s="120"/>
      <c r="C272" s="369"/>
      <c r="D272" s="369"/>
      <c r="E272" s="369"/>
      <c r="F272" s="369"/>
      <c r="G272" s="368" t="s">
        <v>148</v>
      </c>
      <c r="H272" s="368"/>
      <c r="I272" s="401"/>
      <c r="J272" s="266">
        <f t="shared" si="9"/>
        <v>1.3</v>
      </c>
      <c r="K272" s="81" t="str">
        <f t="shared" si="8"/>
        <v/>
      </c>
      <c r="L272" s="148">
        <v>1.3</v>
      </c>
      <c r="M272" s="148">
        <v>0</v>
      </c>
    </row>
    <row r="273" spans="1:13" s="83" customFormat="1" ht="34.5" customHeight="1">
      <c r="A273" s="249" t="s">
        <v>727</v>
      </c>
      <c r="B273" s="120"/>
      <c r="C273" s="368" t="s">
        <v>152</v>
      </c>
      <c r="D273" s="369"/>
      <c r="E273" s="369"/>
      <c r="F273" s="369"/>
      <c r="G273" s="368" t="s">
        <v>146</v>
      </c>
      <c r="H273" s="368"/>
      <c r="I273" s="401"/>
      <c r="J273" s="266">
        <f t="shared" si="9"/>
        <v>9</v>
      </c>
      <c r="K273" s="81" t="str">
        <f t="shared" si="8"/>
        <v/>
      </c>
      <c r="L273" s="147">
        <v>9</v>
      </c>
      <c r="M273" s="147">
        <v>0</v>
      </c>
    </row>
    <row r="274" spans="1:13" s="83" customFormat="1" ht="34.5" customHeight="1">
      <c r="A274" s="249" t="s">
        <v>727</v>
      </c>
      <c r="B274" s="120"/>
      <c r="C274" s="369"/>
      <c r="D274" s="369"/>
      <c r="E274" s="369"/>
      <c r="F274" s="369"/>
      <c r="G274" s="368" t="s">
        <v>148</v>
      </c>
      <c r="H274" s="368"/>
      <c r="I274" s="401"/>
      <c r="J274" s="266">
        <f t="shared" si="9"/>
        <v>0.7</v>
      </c>
      <c r="K274" s="81" t="str">
        <f t="shared" si="8"/>
        <v/>
      </c>
      <c r="L274" s="148">
        <v>0.7</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1</v>
      </c>
      <c r="K279" s="81" t="str">
        <f t="shared" si="8"/>
        <v/>
      </c>
      <c r="L279" s="147">
        <v>1</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1</v>
      </c>
      <c r="K283" s="81" t="str">
        <f t="shared" si="8"/>
        <v/>
      </c>
      <c r="L283" s="147">
        <v>1</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0</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0</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542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0" t="s">
        <v>211</v>
      </c>
      <c r="D369" s="321"/>
      <c r="E369" s="321"/>
      <c r="F369" s="321"/>
      <c r="G369" s="321"/>
      <c r="H369" s="322"/>
      <c r="I369" s="386" t="s">
        <v>1019</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IF(SUM(L392:M392)=0,IF(COUNTIF(L392:M392,"未確認")&gt;0,"未確認",IF(COUNTIF(L392:M392,"~*")&gt;0,"*",SUM(L392:M392))),SUM(L392:M392))</f>
        <v>27</v>
      </c>
      <c r="K392" s="81" t="str">
        <f t="shared" ref="K392:K397" si="12">IF(OR(COUNTIF(L392:M392,"未確認")&gt;0,COUNTIF(L392:M392,"~*")&gt;0),"※","")</f>
        <v/>
      </c>
      <c r="L392" s="147">
        <v>27</v>
      </c>
      <c r="M392" s="147">
        <v>0</v>
      </c>
    </row>
    <row r="393" spans="1:22" s="83" customFormat="1" ht="34.5" customHeight="1">
      <c r="A393" s="249" t="s">
        <v>773</v>
      </c>
      <c r="B393" s="84"/>
      <c r="C393" s="367"/>
      <c r="D393" s="377"/>
      <c r="E393" s="317" t="s">
        <v>224</v>
      </c>
      <c r="F393" s="318"/>
      <c r="G393" s="318"/>
      <c r="H393" s="319"/>
      <c r="I393" s="340"/>
      <c r="J393" s="140">
        <f t="shared" si="11"/>
        <v>27</v>
      </c>
      <c r="K393" s="81" t="str">
        <f t="shared" si="12"/>
        <v/>
      </c>
      <c r="L393" s="147">
        <v>27</v>
      </c>
      <c r="M393" s="147">
        <v>0</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row>
    <row r="396" spans="1:22" s="83" customFormat="1" ht="34.5" customHeight="1">
      <c r="A396" s="250" t="s">
        <v>776</v>
      </c>
      <c r="B396" s="1"/>
      <c r="C396" s="367"/>
      <c r="D396" s="317" t="s">
        <v>227</v>
      </c>
      <c r="E396" s="318"/>
      <c r="F396" s="318"/>
      <c r="G396" s="318"/>
      <c r="H396" s="319"/>
      <c r="I396" s="340"/>
      <c r="J396" s="140">
        <f t="shared" si="11"/>
        <v>14316</v>
      </c>
      <c r="K396" s="81" t="str">
        <f t="shared" si="12"/>
        <v/>
      </c>
      <c r="L396" s="147">
        <v>14316</v>
      </c>
      <c r="M396" s="147">
        <v>0</v>
      </c>
    </row>
    <row r="397" spans="1:22" s="83" customFormat="1" ht="34.5" customHeight="1">
      <c r="A397" s="250" t="s">
        <v>777</v>
      </c>
      <c r="B397" s="119"/>
      <c r="C397" s="367"/>
      <c r="D397" s="317" t="s">
        <v>228</v>
      </c>
      <c r="E397" s="318"/>
      <c r="F397" s="318"/>
      <c r="G397" s="318"/>
      <c r="H397" s="319"/>
      <c r="I397" s="341"/>
      <c r="J397" s="140">
        <f t="shared" si="11"/>
        <v>32</v>
      </c>
      <c r="K397" s="81" t="str">
        <f t="shared" si="12"/>
        <v/>
      </c>
      <c r="L397" s="147">
        <v>32</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IF(SUM(L405:M405)=0,IF(COUNTIF(L405:M405,"未確認")&gt;0,"未確認",IF(COUNTIF(L405:M405,"~*")&gt;0,"*",SUM(L405:M405))),SUM(L405:M405))</f>
        <v>27</v>
      </c>
      <c r="K405" s="81" t="str">
        <f t="shared" ref="K405:K422" si="14">IF(OR(COUNTIF(L405:M405,"未確認")&gt;0,COUNTIF(L405:M405,"~*")&gt;0),"※","")</f>
        <v/>
      </c>
      <c r="L405" s="147">
        <v>27</v>
      </c>
      <c r="M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row>
    <row r="407" spans="1:22" s="83" customFormat="1" ht="34.5" customHeight="1">
      <c r="A407" s="251" t="s">
        <v>780</v>
      </c>
      <c r="B407" s="119"/>
      <c r="C407" s="366"/>
      <c r="D407" s="366"/>
      <c r="E407" s="317" t="s">
        <v>235</v>
      </c>
      <c r="F407" s="318"/>
      <c r="G407" s="318"/>
      <c r="H407" s="319"/>
      <c r="I407" s="358"/>
      <c r="J407" s="140">
        <f t="shared" si="13"/>
        <v>0</v>
      </c>
      <c r="K407" s="81" t="str">
        <f t="shared" si="14"/>
        <v/>
      </c>
      <c r="L407" s="147">
        <v>0</v>
      </c>
      <c r="M407" s="147">
        <v>0</v>
      </c>
    </row>
    <row r="408" spans="1:22" s="83" customFormat="1" ht="34.5" customHeight="1">
      <c r="A408" s="251" t="s">
        <v>781</v>
      </c>
      <c r="B408" s="119"/>
      <c r="C408" s="366"/>
      <c r="D408" s="366"/>
      <c r="E408" s="317" t="s">
        <v>236</v>
      </c>
      <c r="F408" s="318"/>
      <c r="G408" s="318"/>
      <c r="H408" s="319"/>
      <c r="I408" s="358"/>
      <c r="J408" s="140">
        <f t="shared" si="13"/>
        <v>27</v>
      </c>
      <c r="K408" s="81" t="str">
        <f t="shared" si="14"/>
        <v/>
      </c>
      <c r="L408" s="147">
        <v>27</v>
      </c>
      <c r="M408" s="147">
        <v>0</v>
      </c>
    </row>
    <row r="409" spans="1:22" s="83" customFormat="1" ht="34.5" customHeight="1">
      <c r="A409" s="251" t="s">
        <v>782</v>
      </c>
      <c r="B409" s="119"/>
      <c r="C409" s="366"/>
      <c r="D409" s="366"/>
      <c r="E409" s="314" t="s">
        <v>990</v>
      </c>
      <c r="F409" s="315"/>
      <c r="G409" s="315"/>
      <c r="H409" s="316"/>
      <c r="I409" s="358"/>
      <c r="J409" s="140">
        <f t="shared" si="13"/>
        <v>0</v>
      </c>
      <c r="K409" s="81" t="str">
        <f t="shared" si="14"/>
        <v/>
      </c>
      <c r="L409" s="147">
        <v>0</v>
      </c>
      <c r="M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32</v>
      </c>
      <c r="K413" s="81" t="str">
        <f t="shared" si="14"/>
        <v/>
      </c>
      <c r="L413" s="147">
        <v>32</v>
      </c>
      <c r="M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row>
    <row r="415" spans="1:22" s="83" customFormat="1" ht="34.5" customHeight="1">
      <c r="A415" s="251" t="s">
        <v>788</v>
      </c>
      <c r="B415" s="119"/>
      <c r="C415" s="366"/>
      <c r="D415" s="366"/>
      <c r="E415" s="317" t="s">
        <v>242</v>
      </c>
      <c r="F415" s="318"/>
      <c r="G415" s="318"/>
      <c r="H415" s="319"/>
      <c r="I415" s="358"/>
      <c r="J415" s="140">
        <f t="shared" si="13"/>
        <v>0</v>
      </c>
      <c r="K415" s="81" t="str">
        <f t="shared" si="14"/>
        <v/>
      </c>
      <c r="L415" s="147">
        <v>0</v>
      </c>
      <c r="M415" s="147">
        <v>0</v>
      </c>
    </row>
    <row r="416" spans="1:22" s="83" customFormat="1" ht="34.5" customHeight="1">
      <c r="A416" s="251" t="s">
        <v>789</v>
      </c>
      <c r="B416" s="119"/>
      <c r="C416" s="366"/>
      <c r="D416" s="366"/>
      <c r="E416" s="317" t="s">
        <v>243</v>
      </c>
      <c r="F416" s="318"/>
      <c r="G416" s="318"/>
      <c r="H416" s="319"/>
      <c r="I416" s="358"/>
      <c r="J416" s="140">
        <f t="shared" si="13"/>
        <v>28</v>
      </c>
      <c r="K416" s="81" t="str">
        <f t="shared" si="14"/>
        <v/>
      </c>
      <c r="L416" s="147">
        <v>28</v>
      </c>
      <c r="M416" s="147">
        <v>0</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row>
    <row r="421" spans="1:22" s="83" customFormat="1" ht="34.5" customHeight="1">
      <c r="A421" s="251" t="s">
        <v>794</v>
      </c>
      <c r="B421" s="119"/>
      <c r="C421" s="366"/>
      <c r="D421" s="366"/>
      <c r="E421" s="317" t="s">
        <v>247</v>
      </c>
      <c r="F421" s="318"/>
      <c r="G421" s="318"/>
      <c r="H421" s="319"/>
      <c r="I421" s="358"/>
      <c r="J421" s="140">
        <f t="shared" si="13"/>
        <v>4</v>
      </c>
      <c r="K421" s="81" t="str">
        <f t="shared" si="14"/>
        <v/>
      </c>
      <c r="L421" s="147">
        <v>4</v>
      </c>
      <c r="M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IF(SUM(L430:M430)=0,IF(COUNTIF(L430:M430,"未確認")&gt;0,"未確認",IF(COUNTIF(L430:M430,"~*")&gt;0,"*",SUM(L430:M430))),SUM(L430:M430))</f>
        <v>32</v>
      </c>
      <c r="K430" s="193" t="str">
        <f>IF(OR(COUNTIF(L430:M430,"未確認")&gt;0,COUNTIF(L430:M430,"~*")&gt;0),"※","")</f>
        <v/>
      </c>
      <c r="L430" s="147">
        <v>32</v>
      </c>
      <c r="M430" s="147">
        <v>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4</v>
      </c>
      <c r="K433" s="193" t="str">
        <f>IF(OR(COUNTIF(L433:M433,"未確認")&gt;0,COUNTIF(L433:M433,"~*")&gt;0),"※","")</f>
        <v/>
      </c>
      <c r="L433" s="147">
        <v>4</v>
      </c>
      <c r="M433" s="147">
        <v>0</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28</v>
      </c>
      <c r="K434" s="193" t="str">
        <f>IF(OR(COUNTIF(L434:M434,"未確認")&gt;0,COUNTIF(L434:M434,"~*")&gt;0),"※","")</f>
        <v/>
      </c>
      <c r="L434" s="147">
        <v>28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v>0</v>
      </c>
      <c r="M468" s="117" t="s">
        <v>1052</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542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v>0</v>
      </c>
      <c r="M505" s="117" t="s">
        <v>1052</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t="s">
        <v>1052</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t="s">
        <v>1052</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542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542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542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542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t="s">
        <v>1052</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t="s">
        <v>1052</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t="s">
        <v>1052</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t="s">
        <v>1052</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542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t="s">
        <v>1052</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t="s">
        <v>1052</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t="s">
        <v>1052</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t="s">
        <v>1052</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t="s">
        <v>1052</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t="s">
        <v>1052</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t="s">
        <v>1052</v>
      </c>
    </row>
    <row r="553" spans="1:13"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t="s">
        <v>1052</v>
      </c>
    </row>
    <row r="554" spans="1:13" s="115" customFormat="1" ht="56">
      <c r="A554" s="252" t="s">
        <v>862</v>
      </c>
      <c r="B554" s="119"/>
      <c r="C554" s="317" t="s">
        <v>366</v>
      </c>
      <c r="D554" s="318"/>
      <c r="E554" s="318"/>
      <c r="F554" s="318"/>
      <c r="G554" s="318"/>
      <c r="H554" s="319"/>
      <c r="I554" s="138" t="s">
        <v>367</v>
      </c>
      <c r="J554" s="116">
        <f t="shared" si="24"/>
        <v>0</v>
      </c>
      <c r="K554" s="201" t="str">
        <f t="shared" si="25"/>
        <v>※</v>
      </c>
      <c r="L554" s="117">
        <v>0</v>
      </c>
      <c r="M554" s="117" t="s">
        <v>1052</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t="s">
        <v>1052</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t="s">
        <v>1052</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t="s">
        <v>1052</v>
      </c>
    </row>
    <row r="558" spans="1:13" s="115" customFormat="1" ht="113.5" customHeight="1">
      <c r="A558" s="251" t="s">
        <v>868</v>
      </c>
      <c r="B558" s="119"/>
      <c r="C558" s="314" t="s">
        <v>866</v>
      </c>
      <c r="D558" s="315"/>
      <c r="E558" s="315"/>
      <c r="F558" s="315"/>
      <c r="G558" s="315"/>
      <c r="H558" s="316"/>
      <c r="I558" s="296" t="s">
        <v>867</v>
      </c>
      <c r="J558" s="223"/>
      <c r="K558" s="242"/>
      <c r="L558" s="211" t="s">
        <v>1048</v>
      </c>
      <c r="M558" s="211" t="s">
        <v>1048</v>
      </c>
    </row>
    <row r="559" spans="1:13" s="91" customFormat="1" ht="65.150000000000006" customHeight="1">
      <c r="A559" s="243"/>
      <c r="B559" s="119"/>
      <c r="C559" s="320" t="s">
        <v>1024</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993</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994</v>
      </c>
      <c r="E566" s="339"/>
      <c r="F566" s="339"/>
      <c r="G566" s="339"/>
      <c r="H566" s="329"/>
      <c r="I566" s="340"/>
      <c r="J566" s="213"/>
      <c r="K566" s="214"/>
      <c r="L566" s="211" t="s">
        <v>533</v>
      </c>
      <c r="M566" s="211" t="s">
        <v>533</v>
      </c>
    </row>
    <row r="567" spans="1:13" s="91" customFormat="1" ht="42.75" customHeight="1">
      <c r="A567" s="243"/>
      <c r="B567" s="119"/>
      <c r="C567" s="320" t="s">
        <v>1025</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993</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994</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542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0" t="s">
        <v>995</v>
      </c>
      <c r="D595" s="321"/>
      <c r="E595" s="321"/>
      <c r="F595" s="321"/>
      <c r="G595" s="321"/>
      <c r="H595" s="322"/>
      <c r="I595" s="337" t="s">
        <v>397</v>
      </c>
      <c r="J595" s="140">
        <v>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0</v>
      </c>
      <c r="K596" s="201" t="str">
        <f>IF(OR(COUNTIF(L596:M596,"未確認")&gt;0,COUNTIF(L596:M596,"~*")&gt;0),"※","")</f>
        <v/>
      </c>
      <c r="L596" s="216"/>
      <c r="M596" s="216"/>
    </row>
    <row r="597" spans="1:13" s="115" customFormat="1" ht="35.15" customHeight="1">
      <c r="A597" s="251" t="s">
        <v>897</v>
      </c>
      <c r="B597" s="84"/>
      <c r="C597" s="320" t="s">
        <v>996</v>
      </c>
      <c r="D597" s="321"/>
      <c r="E597" s="321"/>
      <c r="F597" s="321"/>
      <c r="G597" s="321"/>
      <c r="H597" s="322"/>
      <c r="I597" s="323" t="s">
        <v>400</v>
      </c>
      <c r="J597" s="140">
        <v>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0</v>
      </c>
      <c r="K598" s="201" t="str">
        <f>IF(OR(COUNTIF(L598:M598,"未確認")&gt;0,COUNTIF(L598:M598,"~*")&gt;0),"※","")</f>
        <v/>
      </c>
      <c r="L598" s="216"/>
      <c r="M598" s="216"/>
    </row>
    <row r="599" spans="1:13" s="115" customFormat="1" ht="42" customHeight="1">
      <c r="A599" s="251" t="s">
        <v>899</v>
      </c>
      <c r="B599" s="84"/>
      <c r="C599" s="314" t="s">
        <v>997</v>
      </c>
      <c r="D599" s="315"/>
      <c r="E599" s="315"/>
      <c r="F599" s="315"/>
      <c r="G599" s="315"/>
      <c r="H599" s="316"/>
      <c r="I599" s="122" t="s">
        <v>402</v>
      </c>
      <c r="J599" s="116">
        <v>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t="s">
        <v>1052</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t="s">
        <v>1052</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t="s">
        <v>1052</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t="s">
        <v>1052</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v>0</v>
      </c>
      <c r="M614" s="117" t="s">
        <v>1052</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t="s">
        <v>1052</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t="s">
        <v>1052</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v>0</v>
      </c>
      <c r="M617" s="117" t="s">
        <v>1052</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t="s">
        <v>1052</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t="s">
        <v>1052</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t="s">
        <v>1052</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v>0</v>
      </c>
      <c r="M621" s="117" t="s">
        <v>1052</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v>0</v>
      </c>
      <c r="M622" s="117" t="s">
        <v>1052</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v>0</v>
      </c>
      <c r="M632" s="117" t="s">
        <v>1052</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v>0</v>
      </c>
      <c r="M633" s="117" t="s">
        <v>1052</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t="s">
        <v>1052</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v>0</v>
      </c>
      <c r="M635" s="117" t="s">
        <v>1052</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v>0</v>
      </c>
      <c r="M636" s="117" t="s">
        <v>1052</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t="s">
        <v>1052</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v>0</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18</v>
      </c>
      <c r="K646" s="201" t="str">
        <f t="shared" ref="K646:K660" si="33">IF(OR(COUNTIF(L646:M646,"未確認")&gt;0,COUNTIF(L646:M646,"*")&gt;0),"※","")</f>
        <v>※</v>
      </c>
      <c r="L646" s="117">
        <v>18</v>
      </c>
      <c r="M646" s="117" t="s">
        <v>1052</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t="s">
        <v>1052</v>
      </c>
    </row>
    <row r="648" spans="1:22" s="118" customFormat="1" ht="70" customHeight="1">
      <c r="A648" s="252" t="s">
        <v>927</v>
      </c>
      <c r="B648" s="84"/>
      <c r="C648" s="188"/>
      <c r="D648" s="221"/>
      <c r="E648" s="317" t="s">
        <v>939</v>
      </c>
      <c r="F648" s="318"/>
      <c r="G648" s="318"/>
      <c r="H648" s="319"/>
      <c r="I648" s="122" t="s">
        <v>454</v>
      </c>
      <c r="J648" s="116">
        <f t="shared" si="32"/>
        <v>18</v>
      </c>
      <c r="K648" s="201" t="str">
        <f t="shared" si="33"/>
        <v>※</v>
      </c>
      <c r="L648" s="117">
        <v>18</v>
      </c>
      <c r="M648" s="117" t="s">
        <v>1052</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v>0</v>
      </c>
      <c r="M649" s="117" t="s">
        <v>1052</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v>0</v>
      </c>
      <c r="M650" s="117" t="s">
        <v>1052</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v>0</v>
      </c>
      <c r="M651" s="117" t="s">
        <v>1052</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t="s">
        <v>1052</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v>0</v>
      </c>
      <c r="M653" s="117" t="s">
        <v>1052</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t="s">
        <v>1052</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v>0</v>
      </c>
      <c r="M655" s="117" t="s">
        <v>1052</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t="s">
        <v>1052</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v>0</v>
      </c>
      <c r="M657" s="117" t="s">
        <v>1052</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v>0</v>
      </c>
      <c r="M658" s="117" t="s">
        <v>1052</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t="s">
        <v>1052</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IF(SUM(L683:M683)=0,IF(COUNTIF(L683:M683,"未確認")&gt;0,"未確認",IF(COUNTIF(L683:M683,"~*")&gt;0,"*",SUM(L683:M683))),SUM(L683:M683))</f>
        <v>33</v>
      </c>
      <c r="K683" s="201" t="str">
        <f>IF(OR(COUNTIF(L683:M683,"未確認")&gt;0,COUNTIF(L683:M683,"*")&gt;0),"※","")</f>
        <v>※</v>
      </c>
      <c r="L683" s="117">
        <v>33</v>
      </c>
      <c r="M683" s="117" t="s">
        <v>1052</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17" t="s">
        <v>500</v>
      </c>
      <c r="D685" s="318"/>
      <c r="E685" s="318"/>
      <c r="F685" s="318"/>
      <c r="G685" s="318"/>
      <c r="H685" s="319"/>
      <c r="I685" s="122" t="s">
        <v>501</v>
      </c>
      <c r="J685" s="205" t="str">
        <f>IF(SUM(L685:M685)=0,IF(COUNTIF(L685:M685,"未確認")&gt;0,"未確認",IF(COUNTIF(L685:M685,"~*")&gt;0,"*",SUM(L685:M685))),SUM(L685:M685))</f>
        <v>*</v>
      </c>
      <c r="K685" s="201" t="str">
        <f>IF(OR(COUNTIF(L685:M685,"未確認")&gt;0,COUNTIF(L685:M685,"*")&gt;0),"※","")</f>
        <v>※</v>
      </c>
      <c r="L685" s="117" t="s">
        <v>541</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4" t="s">
        <v>1007</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4" t="s">
        <v>1008</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4" t="s">
        <v>1009</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06361E-D149-451A-95D1-CF8FAA8E3E6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2019-11-15T09:54:52Z</dcterms:modified>
</cp:coreProperties>
</file>