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60239154-C2A8-42FC-BA2A-C29186598683}"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<sst xmlns="http://schemas.openxmlformats.org/spreadsheetml/2006/main" count="3228" uniqueCount="1055">
  <si>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</si>
  <si>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</si>
  <si>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</si>
  <si>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</si>
  <si>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</si>
  <si>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</si>
  <si>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</si>
  <si>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</si>
  <si>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</si>
  <si>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</si>
  <si>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</si>
  <si>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</si>
  <si>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</si>
  <si>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</si>
  <si>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</si>
  <si>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</si>
  <si>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</si>
  <si>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</si>
  <si>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</si>
  <si>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</si>
  <si>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</si>
  <si>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</si>
  <si>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</si>
  <si>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</si>
  <si>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</si>
  <si>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</si>
  <si>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</si>
  <si>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</si>
  <si>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</si>
  <si>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</si>
  <si>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</si>
  <si>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</si>
  <si>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</si>
  <si>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</si>
  <si>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</si>
  <si>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</si>
  <si>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</si>
  <si>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</si>
  <si>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</si>
  <si>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</si>
  <si>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</si>
  <si>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</si>
  <si>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</si>
  <si>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</si>
  <si>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</si>
  <si>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</si>
  <si>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</si>
  <si>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</si>
  <si>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</si>
  <si>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</si>
  <si>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</si>
  <si>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</si>
  <si>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</si>
  <si>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</si>
  <si>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</si>
  <si>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</si>
  <si>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</si>
  <si>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</si>
  <si>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</si>
  <si>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</si>
  <si>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</si>
  <si>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</si>
  <si>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</si>
  <si>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</si>
  <si>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</si>
  <si>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</si>
  <si>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</si>
  <si>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</si>
  <si>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</si>
  <si>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</si>
  <si>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</si>
  <si>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</si>
  <si>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</si>
  <si>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</si>
  <si>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</si>
  <si>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</si>
  <si>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</si>
  <si>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</si>
  <si>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</si>
  <si>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</si>
  <si>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</si>
  <si>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</si>
  <si>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</si>
  <si>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</si>
  <si>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</si>
  <si>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</si>
  <si>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</si>
  <si>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</si>
  <si>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</si>
  <si>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</si>
  <si>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</si>
  <si>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</si>
  <si>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</si>
  <si>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</si>
  <si>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</si>
  <si>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</si>
  <si>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</si>
  <si>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</si>
  <si>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</si>
  <si>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</si>
  <si>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</si>
  <si>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</si>
  <si>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</si>
  <si>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</si>
  <si>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</si>
  <si>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</si>
  <si>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</si>
  <si>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</si>
  <si>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</si>
  <si>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</si>
  <si>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</si>
  <si>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</si>
  <si>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</si>
  <si>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</si>
  <si>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</si>
  <si>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</si>
  <si>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</si>
  <si>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</si>
  <si>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</si>
  <si>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</si>
  <si>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</si>
  <si>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</si>
  <si>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</si>
  <si>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</si>
  <si>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</si>
  <si>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</si>
  <si>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</si>
  <si>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</si>
  <si>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</si>
  <si>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</si>
  <si>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</si>
  <si>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</si>
  <si>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</si>
  <si>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</si>
  <si>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</si>
  <si>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</si>
  <si>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</si>
  <si>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</si>
  <si>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</si>
  <si>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</si>
  <si>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</si>
  <si>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</si>
  <si>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</si>
  <si>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</si>
  <si>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</si>
  <si>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</si>
  <si>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</si>
  <si>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</si>
  <si>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</si>
  <si>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</si>
  <si>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</si>
  <si>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</si>
  <si>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</si>
  <si>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</si>
  <si>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</si>
  <si>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</si>
  <si>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</si>
  <si>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</si>
  <si>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</si>
  <si>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</si>
  <si>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</si>
  <si>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</si>
  <si>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</si>
  <si>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</si>
  <si>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</si>
  <si>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</si>
  <si>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</si>
  <si>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</si>
  <si>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</si>
  <si>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</si>
  <si>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</si>
  <si>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</si>
  <si>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</si>
  <si>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</si>
  <si>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</si>
  <si>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</si>
  <si>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</si>
  <si>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</si>
  <si>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</si>
  <si>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</si>
  <si>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</si>
  <si>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</si>
  <si>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</si>
  <si>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</si>
  <si>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</si>
  <si>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</si>
  <si>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</si>
  <si>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</si>
  <si>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</si>
  <si>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</si>
  <si>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</si>
  <si>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</si>
  <si>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</si>
  <si>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</si>
  <si>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</si>
  <si>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</si>
  <si>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</si>
  <si>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</si>
  <si>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</si>
  <si>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</si>
  <si>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</si>
  <si>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</si>
  <si>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</si>
  <si>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</si>
  <si>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</si>
  <si>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</si>
  <si>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</si>
  <si>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</si>
  <si>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</si>
  <si>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</si>
  <si>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</si>
  <si>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</si>
  <si>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</si>
  <si>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</si>
  <si>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</si>
  <si>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</si>
  <si>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</si>
  <si>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</si>
  <si>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</si>
  <si>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</si>
  <si>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</si>
  <si>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</si>
  <si>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</si>
  <si>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</si>
  <si>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</si>
  <si>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</si>
  <si>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</si>
  <si>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</si>
  <si>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</si>
  <si>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</si>
  <si>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</si>
  <si>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</si>
  <si>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</si>
  <si>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</si>
  <si>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</si>
  <si>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</si>
  <si>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</si>
  <si>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</si>
  <si>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</si>
  <si>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</si>
  <si>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</si>
  <si>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</si>
  <si>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</si>
  <si>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</si>
  <si>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</si>
  <si>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</si>
  <si>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</si>
  <si>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</si>
  <si>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</si>
  <si>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</si>
  <si>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</si>
  <si>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</si>
  <si>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</si>
  <si>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</si>
  <si>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</si>
  <si>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</si>
  <si>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</si>
  <si>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</si>
  <si>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</si>
  <si>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</si>
  <si>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</si>
  <si>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</si>
  <si>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</si>
  <si>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</si>
  <si>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</si>
  <si>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</si>
  <si>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</si>
  <si>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</si>
  <si>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</si>
  <si>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</si>
  <si>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</si>
  <si>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</si>
  <si>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</si>
  <si>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</si>
  <si>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</si>
  <si>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</si>
  <si>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</si>
  <si>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</si>
  <si>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</si>
  <si>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</si>
  <si>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</si>
  <si>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</si>
  <si>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</si>
  <si>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</si>
  <si>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</si>
  <si>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</si>
  <si>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</si>
  <si>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</si>
  <si>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</si>
  <si>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</si>
  <si>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</si>
  <si>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</si>
  <si>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</si>
  <si>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</si>
  <si>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</si>
  <si>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</si>
  <si>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</si>
  <si>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</si>
  <si>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</si>
  <si>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</si>
  <si>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</si>
  <si>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</si>
  <si>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</si>
  <si>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</si>
  <si>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</si>
  <si>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</si>
  <si>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</si>
  <si>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</si>
  <si>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</si>
  <si>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</si>
  <si>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</si>
  <si>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</si>
  <si>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</si>
  <si>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</si>
  <si>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</si>
  <si>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</si>
  <si>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</si>
  <si>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</si>
  <si>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</si>
  <si>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</si>
  <si>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</si>
  <si>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</si>
  <si>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</si>
  <si>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</si>
  <si>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</si>
  <si>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</si>
  <si>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</si>
  <si>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</si>
  <si>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</si>
  <si>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</si>
  <si>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</si>
  <si>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</si>
  <si>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</si>
  <si>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</si>
  <si>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</si>
  <si>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</si>
  <si>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</si>
  <si>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</si>
  <si>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</si>
  <si>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</si>
  <si>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</si>
  <si>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</si>
  <si>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</si>
  <si>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</si>
  <si>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</si>
  <si>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</si>
  <si>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</si>
  <si>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</si>
  <si>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</si>
  <si>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</si>
  <si>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</si>
  <si>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</si>
  <si>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</si>
  <si>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</si>
  <si>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</si>
  <si>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</si>
  <si>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</si>
  <si>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</si>
  <si>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</si>
  <si>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</si>
  <si>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</si>
  <si>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</si>
  <si>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</si>
  <si>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</si>
  <si>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</si>
  <si>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</si>
  <si>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</si>
  <si>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</si>
  <si>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</si>
  <si>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</si>
  <si>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</si>
  <si>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</si>
  <si>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</si>
  <si>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</si>
  <si>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</si>
  <si>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</si>
  <si>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</si>
  <si>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</si>
  <si>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</si>
  <si>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</si>
  <si>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</si>
  <si>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</si>
  <si>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</si>
  <si>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</si>
  <si>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</si>
  <si>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</si>
  <si>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</si>
  <si>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</si>
  <si>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</si>
  <si>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</si>
  <si>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</si>
  <si>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</si>
  <si>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</si>
  <si>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</si>
  <si>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</si>
  <si>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</si>
  <si>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</si>
  <si>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</si>
  <si>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</si>
  <si>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</si>
  <si>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</si>
  <si>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</si>
  <si>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</si>
  <si>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</si>
  <si>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</si>
  <si>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</si>
  <si>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</si>
  <si>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</si>
  <si>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</si>
  <si>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</si>
  <si>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</si>
  <si>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</si>
  <si>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</si>
  <si>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</si>
  <si>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</si>
  <si>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</si>
  <si>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</si>
  <si>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</si>
  <si>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</si>
  <si>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</si>
  <si>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</si>
  <si>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</si>
  <si>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</si>
  <si>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</si>
  <si>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</si>
  <si>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</si>
  <si>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</si>
  <si>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</si>
  <si>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</si>
  <si>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</si>
  <si>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</si>
  <si>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</si>
  <si>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</si>
  <si>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</si>
  <si>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</si>
  <si>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</si>
  <si>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</si>
  <si>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</si>
  <si>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</si>
  <si>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</si>
  <si>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</si>
  <si>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</si>
  <si>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</si>
  <si>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</si>
  <si>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</si>
  <si>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</si>
  <si>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</si>
  <si>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</si>
  <si>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</si>
  <si>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</si>
  <si>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</si>
  <si>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</si>
  <si>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</si>
  <si>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</si>
  <si>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</si>
  <si>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</si>
  <si>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</si>
  <si>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</si>
  <si>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</si>
  <si>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</si>
  <si>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</si>
  <si>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</si>
  <si>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</si>
  <si>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</si>
  <si>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</si>
  <si>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</si>
  <si>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</si>
  <si>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</si>
  <si>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</si>
  <si>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</si>
  <si>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</si>
  <si>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</si>
  <si>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</si>
  <si>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</si>
  <si>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</si>
  <si>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</si>
  <si>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</si>
  <si>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</si>
  <si>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</si>
  <si>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</si>
  <si>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</si>
  <si>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</si>
  <si>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</si>
  <si>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</si>
  <si>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</si>
  <si>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</si>
  <si>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</si>
  <si>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</si>
  <si>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</si>
  <si>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</si>
  <si>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</si>
  <si>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</si>
  <si>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</si>
  <si>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</si>
  <si>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</si>
  <si>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</si>
  <si>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</si>
  <si>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</si>
  <si>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</si>
  <si>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</si>
  <si>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</si>
  <si>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</si>
  <si>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</si>
  <si>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</si>
  <si>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</si>
  <si>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</si>
  <si>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</si>
  <si>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</si>
  <si>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</si>
  <si>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</si>
  <si>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</si>
  <si>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</si>
  <si>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</si>
  <si>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</si>
  <si>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</si>
  <si>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</si>
  <si>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</si>
  <si>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</si>
  <si>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</si>
  <si>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</si>
  <si>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</si>
  <si>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</si>
  <si>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</si>
  <si>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</si>
  <si>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</si>
  <si>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</si>
  <si>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</si>
  <si>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</si>
  <si>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</si>
  <si>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</si>
  <si>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</si>
  <si>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</si>
  <si>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</si>
  <si>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</si>
  <si>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</si>
  <si>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</si>
  <si>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</si>
  <si>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</si>
  <si>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</si>
  <si>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</si>
  <si>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</si>
  <si>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</si>
  <si>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</si>
  <si>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</si>
  <si>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</si>
  <si>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</si>
  <si>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</si>
  <si>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</si>
  <si>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</si>
  <si>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</si>
  <si>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</si>
  <si>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</si>
  <si>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</si>
  <si>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</si>
  <si>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</si>
  <si>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</si>
  <si>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</si>
  <si>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</si>
  <si>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</si>
  <si>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</si>
  <si>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</si>
  <si>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</si>
  <si>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</si>
  <si>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</si>
  <si>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</si>
  <si>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</si>
  <si>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</si>
  <si>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</si>
  <si>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</si>
  <si>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</si>
  <si>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</si>
  <si>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</si>
  <si>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</si>
  <si>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</si>
  <si>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</si>
  <si>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</si>
  <si>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</si>
  <si>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</si>
  <si>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</si>
  <si>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</si>
  <si>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</si>
  <si>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</si>
  <si>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</si>
  <si>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</si>
  <si>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</si>
  <si>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</si>
  <si>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</si>
  <si>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</si>
  <si>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</si>
  <si>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</si>
  <si>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</si>
  <si>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</si>
  <si>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</si>
  <si>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</si>
  <si>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</si>
  <si>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</si>
  <si>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</si>
  <si>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</si>
  <si>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</si>
  <si>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</si>
  <si>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</si>
  <si>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</si>
  <si>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</si>
  <si>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</si>
  <si>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</si>
  <si>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</si>
  <si>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</si>
  <si>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</si>
  <si>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</si>
  <si>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</si>
  <si>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</si>
  <si>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</si>
  <si>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</si>
  <si>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</si>
  <si>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</si>
  <si>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</si>
  <si>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</si>
  <si>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</si>
  <si>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</si>
  <si>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</si>
  <si>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</si>
  <si>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</si>
  <si>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</si>
  <si>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</si>
  <si>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</si>
  <si>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</si>
  <si>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</si>
  <si>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</si>
  <si>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</si>
  <si>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</si>
  <si>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</si>
  <si>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</si>
  <si>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</si>
  <si>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</si>
  <si>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</si>
  <si>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</si>
  <si>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</si>
  <si>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</si>
  <si>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</si>
  <si>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</si>
  <si>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</si>
  <si>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</si>
  <si>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</si>
  <si>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</si>
  <si>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</si>
  <si>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</si>
  <si>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</si>
  <si>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</si>
  <si>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</si>
  <si>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</si>
  <si>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</si>
  <si>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</si>
  <si>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</si>
  <si>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</si>
  <si>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</si>
  <si>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</si>
  <si>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</si>
  <si>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</si>
  <si>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</si>
  <si>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</si>
  <si>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</si>
  <si>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</si>
  <si>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</si>
  <si>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</si>
  <si>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</si>
  <si>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</si>
  <si>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</si>
  <si>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</si>
  <si>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</si>
  <si>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</si>
  <si>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</si>
  <si>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</si>
  <si>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</si>
  <si>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</si>
  <si>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</si>
  <si>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</si>
  <si>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</si>
  <si>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</si>
  <si>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</si>
  <si>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</si>
  <si>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</si>
  <si>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</si>
  <si>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</si>
  <si>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</si>
  <si>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</si>
  <si>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</si>
  <si>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</si>
  <si>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</si>
  <si>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</si>
  <si>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</si>
  <si>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</si>
  <si>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</si>
  <si>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</si>
  <si>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</si>
  <si>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</si>
  <si>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</si>
  <si>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</si>
  <si>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</si>
  <si>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</si>
  <si>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</si>
  <si>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</si>
  <si>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</si>
  <si>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</si>
  <si>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</si>
  <si>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</si>
  <si>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</si>
  <si>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</si>
  <si>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</si>
  <si>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</si>
  <si>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</si>
  <si>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</si>
  <si>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</si>
  <si>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</si>
  <si>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</si>
  <si>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</si>
  <si>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</si>
  <si>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</si>
  <si>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</si>
  <si>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</si>
  <si>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</si>
  <si>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</si>
  <si>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</si>
  <si>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</si>
  <si>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</si>
  <si>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</si>
  <si>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</si>
  <si>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</si>
  <si>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</si>
  <si>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</si>
  <si>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</si>
  <si>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</si>
  <si>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</si>
  <si>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</si>
  <si>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</si>
  <si>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</si>
  <si>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</si>
  <si>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</si>
  <si>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</si>
  <si>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</si>
  <si>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</si>
  <si>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</si>
  <si>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</si>
  <si>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</si>
  <si>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</si>
  <si>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</si>
  <si>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</si>
  <si>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</si>
  <si>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</si>
  <si>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</si>
  <si>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</si>
  <si>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</si>
  <si>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</si>
  <si>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</si>
  <si>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</si>
  <si>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</si>
  <si>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</si>
  <si>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</si>
  <si>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</si>
  <si>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</si>
  <si>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</si>
  <si>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</si>
  <si>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</si>
  <si>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</si>
  <si>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</si>
  <si>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</si>
  <si>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</si>
  <si>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</si>
  <si>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</si>
  <si>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</si>
  <si>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</si>
  <si>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</si>
  <si>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</si>
  <si>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</si>
  <si>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</si>
  <si>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</si>
  <si>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</si>
  <si>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</si>
  <si>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</si>
  <si>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</si>
  <si>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</si>
  <si>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</si>
  <si>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</si>
  <si>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</si>
  <si>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</si>
  <si>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</si>
  <si>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</si>
  <si>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</si>
  <si>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</si>
  <si>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</si>
  <si>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</si>
  <si>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</si>
  <si>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</si>
  <si>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</si>
  <si>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</si>
  <si>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</si>
  <si>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</si>
  <si>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</si>
  <si>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</si>
  <si>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</si>
  <si>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</si>
  <si>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</si>
  <si>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</si>
  <si>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</si>
  <si>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</si>
  <si>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</si>
  <si>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</si>
  <si>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</si>
  <si>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</si>
  <si>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</si>
  <si>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</si>
  <si>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</si>
  <si>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</si>
  <si>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</si>
  <si>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</si>
  <si>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</si>
  <si>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</si>
  <si>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</si>
  <si>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</si>
  <si>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</si>
  <si>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</si>
  <si>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</si>
  <si>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</si>
  <si>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</si>
  <si>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</si>
  <si>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</si>
  <si>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</si>
  <si>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</si>
  <si>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</si>
  <si>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</si>
  <si>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</si>
  <si>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</si>
  <si>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</si>
  <si>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</si>
  <si>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</si>
  <si>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</si>
  <si>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</si>
  <si>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</si>
  <si>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</si>
  <si>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</si>
  <si>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</si>
  <si>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</si>
  <si>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</si>
  <si>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</si>
  <si>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</si>
  <si>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</si>
  <si>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</si>
  <si>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</si>
  <si>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</si>
  <si>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</si>
  <si>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</si>
  <si>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</si>
  <si>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</si>
  <si>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</si>
  <si>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</si>
  <si>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</si>
  <si>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</si>
  <si>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</si>
  <si>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</si>
  <si>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</si>
  <si>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</si>
  <si>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</si>
  <si>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</si>
  <si>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</si>
  <si>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</si>
  <si>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</si>
  <si>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</si>
  <si>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</si>
  <si>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</si>
  <si>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</si>
  <si>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</si>
  <si>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</si>
  <si>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</si>
  <si>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</si>
  <si>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</si>
  <si>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</si>
  <si>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</si>
  <si>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</si>
  <si>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</si>
  <si>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</si>
  <si>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</si>
  <si>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</si>
  <si>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</si>
  <si>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</si>
  <si>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</si>
  <si>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</si>
  <si>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</si>
  <si>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</si>
  <si>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</si>
  <si>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</si>
  <si>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</si>
  <si>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</si>
  <si>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</si>
  <si>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</si>
  <si>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</si>
  <si>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</si>
  <si>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</si>
  <si>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</si>
  <si>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</si>
  <si>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</si>
  <si>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</si>
  <si>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</si>
  <si>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</si>
  <si>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</si>
  <si>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</si>
  <si>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</si>
  <si>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</si>
  <si>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</si>
  <si>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</si>
  <si>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</si>
  <si>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</si>
  <si>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</si>
  <si>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</si>
  <si>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</si>
  <si>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</si>
  <si>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</si>
  <si>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</si>
  <si>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</si>
  <si>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</si>
  <si>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</si>
  <si>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</si>
  <si>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</si>
  <si>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</si>
  <si>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</si>
  <si>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</si>
  <si>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</si>
  <si>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</si>
  <si>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</si>
  <si>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</si>
  <si>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</si>
  <si>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</si>
  <si>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</si>
  <si>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</si>
  <si>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</si>
  <si>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</si>
  <si>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</si>
  <si>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</si>
  <si>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</si>
  <si>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</si>
  <si>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</si>
  <si>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</si>
  <si>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</si>
  <si>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</si>
  <si>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</si>
  <si>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</si>
  <si>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</si>
  <si>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</si>
  <si>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</si>
  <si>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</si>
  <si>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</si>
  <si>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</si>
  <si>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</si>
  <si>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</si>
  <si>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</si>
  <si>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</si>
  <si>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</si>
  <si>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</si>
  <si>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</si>
  <si>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</si>
  <si>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</si>
  <si>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</si>
  <si>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</si>
  <si>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</si>
  <si>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</si>
  <si>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</si>
  <si>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</si>
  <si>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</si>
  <si>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</si>
  <si>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</si>
  <si>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</si>
  <si>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</si>
  <si>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</si>
  <si>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</si>
  <si>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</si>
  <si>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</si>
  <si>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</si>
  <si>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</si>
  <si>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</si>
  <si>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</si>
  <si>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</si>
  <si>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</si>
  <si>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</si>
  <si>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</si>
  <si>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</si>
  <si>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</si>
  <si>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</si>
  <si>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</si>
  <si>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</si>
  <si>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</si>
  <si>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</si>
  <si>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</si>
  <si>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</si>
  <si>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</si>
  <si>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</si>
  <si>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</si>
  <si>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</si>
  <si>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</si>
  <si>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</si>
  <si>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</si>
  <si>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</si>
  <si>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</si>
  <si>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</si>
  <si>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</si>
  <si>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</si>
  <si>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</si>
  <si>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</si>
  <si>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</si>
  <si>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</si>
  <si>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</si>
  <si>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</si>
  <si>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</si>
  <si>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</si>
  <si>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</si>
  <si>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</si>
  <si>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</si>
  <si>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</si>
  <si>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</si>
  <si>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</si>
  <si>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</si>
  <si>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</si>
  <si>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</si>
  <si>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</si>
  <si>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</si>
  <si>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</si>
  <si>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</si>
  <si>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</si>
  <si>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</si>
  <si>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</si>
  <si>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</si>
  <si>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</si>
  <si>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</si>
  <si>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</si>
  <si>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</si>
  <si>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</si>
  <si>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</si>
  <si>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</si>
  <si>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</si>
  <si>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</si>
  <si>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きぬ医師会病院</t>
    <phoneticPr fontId="3"/>
  </si>
  <si>
    <t>〒303-0016 常総市新井木町１３－３</t>
    <phoneticPr fontId="3"/>
  </si>
  <si>
    <t>〇</t>
  </si>
  <si>
    <t>その他の法人</t>
  </si>
  <si>
    <t>複数の診療科で活用</t>
  </si>
  <si>
    <t>循環器内科</t>
  </si>
  <si>
    <t>消化器外科（胃腸外科）</t>
  </si>
  <si>
    <t>整形外科</t>
  </si>
  <si>
    <t>ＤＰＣ病院ではない</t>
  </si>
  <si>
    <t>有</t>
  </si>
  <si>
    <t>看護必要度Ⅱ</t>
    <phoneticPr fontId="3"/>
  </si>
  <si>
    <t>２階病棟</t>
  </si>
  <si>
    <t>急性期機能</t>
  </si>
  <si>
    <t>消化器内科（胃腸内科）</t>
  </si>
  <si>
    <t>脳神経外科</t>
  </si>
  <si>
    <t>３階病棟</t>
  </si>
  <si>
    <t>呼吸器内科</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</si>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</sst>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5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1048</v>
      </c>
      <c r="M9" s="282" t="s">
        <v>1052</v>
      </c>
      <c r="N9" s="282" t="s">
        <v>1054</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c r="M13" s="28"/>
      <c r="N13" s="28"/>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1048</v>
      </c>
      <c r="M22" s="282" t="s">
        <v>1052</v>
      </c>
      <c r="N22" s="282" t="s">
        <v>1054</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row>
    <row r="25" spans="1:22" s="21" customFormat="1" ht="34.5" customHeight="1">
      <c r="A25" s="244" t="s">
        <v>607</v>
      </c>
      <c r="B25" s="24"/>
      <c r="C25" s="19"/>
      <c r="D25" s="19"/>
      <c r="E25" s="19"/>
      <c r="F25" s="19"/>
      <c r="G25" s="19"/>
      <c r="H25" s="20"/>
      <c r="I25" s="300" t="s">
        <v>4</v>
      </c>
      <c r="J25" s="301"/>
      <c r="K25" s="302"/>
      <c r="L25" s="29"/>
      <c r="M25" s="29"/>
      <c r="N25" s="29"/>
    </row>
    <row r="26" spans="1:22" s="21" customFormat="1" ht="34.5" customHeight="1">
      <c r="A26" s="244" t="s">
        <v>607</v>
      </c>
      <c r="B26" s="17"/>
      <c r="C26" s="19"/>
      <c r="D26" s="19"/>
      <c r="E26" s="19"/>
      <c r="F26" s="19"/>
      <c r="G26" s="19"/>
      <c r="H26" s="20"/>
      <c r="I26" s="300" t="s">
        <v>5</v>
      </c>
      <c r="J26" s="301"/>
      <c r="K26" s="302"/>
      <c r="L26" s="28"/>
      <c r="M26" s="28"/>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1048</v>
      </c>
      <c r="M35" s="282" t="s">
        <v>1052</v>
      </c>
      <c r="N35" s="282" t="s">
        <v>1054</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1048</v>
      </c>
      <c r="M44" s="282" t="s">
        <v>1052</v>
      </c>
      <c r="N44" s="282" t="s">
        <v>1054</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1054</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124</v>
      </c>
      <c r="K99" s="237" t="str">
        <f>IF(OR(COUNTIF(L99:N99,"未確認")&gt;0,COUNTIF(L99:N99,"~*")&gt;0),"※","")</f>
        <v/>
      </c>
      <c r="L99" s="258">
        <v>24</v>
      </c>
      <c r="M99" s="258">
        <v>50</v>
      </c>
      <c r="N99" s="258">
        <v>50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124</v>
      </c>
      <c r="K101" s="237" t="str">
        <f>IF(OR(COUNTIF(L101:N101,"未確認")&gt;0,COUNTIF(L101:N101,"~*")&gt;0),"※","")</f>
        <v/>
      </c>
      <c r="L101" s="258">
        <v>24</v>
      </c>
      <c r="M101" s="258">
        <v>50</v>
      </c>
      <c r="N101" s="258">
        <v>50</v>
      </c>
    </row>
    <row r="102" spans="1:22" s="83" customFormat="1" ht="34.5" customHeight="1">
      <c r="A102" s="244" t="s">
        <v>610</v>
      </c>
      <c r="B102" s="84"/>
      <c r="C102" s="374"/>
      <c r="D102" s="376"/>
      <c r="E102" s="314" t="s">
        <v>612</v>
      </c>
      <c r="F102" s="315"/>
      <c r="G102" s="315"/>
      <c r="H102" s="316"/>
      <c r="I102" s="417"/>
      <c r="J102" s="256">
        <f t="shared" si="0"/>
        <v>124</v>
      </c>
      <c r="K102" s="237" t="str">
        <f t="shared" ref="K102:K111" si="1">IF(OR(COUNTIF(L101:N101,"未確認")&gt;0,COUNTIF(L101:N101,"~*")&gt;0),"※","")</f>
        <v/>
      </c>
      <c r="L102" s="258">
        <v>24</v>
      </c>
      <c r="M102" s="258">
        <v>50</v>
      </c>
      <c r="N102" s="258">
        <v>50</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1050</v>
      </c>
      <c r="N121" s="98" t="s">
        <v>1053</v>
      </c>
    </row>
    <row r="122" spans="1:22" s="83" customFormat="1" ht="40.5" customHeight="1">
      <c r="A122" s="244" t="s">
        <v>619</v>
      </c>
      <c r="B122" s="1"/>
      <c r="C122" s="295"/>
      <c r="D122" s="297"/>
      <c r="E122" s="393"/>
      <c r="F122" s="415"/>
      <c r="G122" s="415"/>
      <c r="H122" s="394"/>
      <c r="I122" s="351"/>
      <c r="J122" s="101"/>
      <c r="K122" s="102"/>
      <c r="L122" s="98" t="s">
        <v>1043</v>
      </c>
      <c r="M122" s="98" t="s">
        <v>1043</v>
      </c>
      <c r="N122" s="98" t="s">
        <v>1042</v>
      </c>
    </row>
    <row r="123" spans="1:22" s="83" customFormat="1" ht="40.5" customHeight="1">
      <c r="A123" s="244" t="s">
        <v>620</v>
      </c>
      <c r="B123" s="1"/>
      <c r="C123" s="289"/>
      <c r="D123" s="290"/>
      <c r="E123" s="374"/>
      <c r="F123" s="375"/>
      <c r="G123" s="375"/>
      <c r="H123" s="376"/>
      <c r="I123" s="338"/>
      <c r="J123" s="105"/>
      <c r="K123" s="106"/>
      <c r="L123" s="98" t="s">
        <v>1044</v>
      </c>
      <c r="M123" s="98" t="s">
        <v>1051</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559</v>
      </c>
      <c r="M131" s="98" t="s">
        <v>559</v>
      </c>
      <c r="N131" s="98" t="s">
        <v>559</v>
      </c>
    </row>
    <row r="132" spans="1:22" s="83" customFormat="1" ht="34.5" customHeight="1">
      <c r="A132" s="244" t="s">
        <v>621</v>
      </c>
      <c r="B132" s="84"/>
      <c r="C132" s="295"/>
      <c r="D132" s="297"/>
      <c r="E132" s="317" t="s">
        <v>58</v>
      </c>
      <c r="F132" s="318"/>
      <c r="G132" s="318"/>
      <c r="H132" s="319"/>
      <c r="I132" s="386"/>
      <c r="J132" s="101"/>
      <c r="K132" s="102"/>
      <c r="L132" s="82">
        <v>24</v>
      </c>
      <c r="M132" s="82">
        <v>50</v>
      </c>
      <c r="N132" s="82">
        <v>50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219</v>
      </c>
      <c r="K149" s="264" t="str">
        <f t="shared" si="3"/>
        <v/>
      </c>
      <c r="L149" s="117">
        <v>51</v>
      </c>
      <c r="M149" s="117">
        <v>89</v>
      </c>
      <c r="N149" s="117">
        <v>79</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f t="shared" si="6"/>
        <v>21</v>
      </c>
      <c r="K220" s="264" t="str">
        <f t="shared" si="7"/>
        <v>※</v>
      </c>
      <c r="L220" s="117" t="s">
        <v>541</v>
      </c>
      <c r="M220" s="117">
        <v>10</v>
      </c>
      <c r="N220" s="117">
        <v>11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row>
    <row r="237" spans="1:22" s="83" customFormat="1" ht="34.5" customHeight="1">
      <c r="A237" s="248" t="s">
        <v>627</v>
      </c>
      <c r="B237" s="119"/>
      <c r="C237" s="317" t="s">
        <v>130</v>
      </c>
      <c r="D237" s="318"/>
      <c r="E237" s="318"/>
      <c r="F237" s="318"/>
      <c r="G237" s="318"/>
      <c r="H237" s="319"/>
      <c r="I237" s="404"/>
      <c r="J237" s="260" t="s">
        <v>1046</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15</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1.7</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56</v>
      </c>
      <c r="K269" s="81" t="str">
        <f t="shared" si="8"/>
        <v/>
      </c>
      <c r="L269" s="147">
        <v>14</v>
      </c>
      <c r="M269" s="147">
        <v>22</v>
      </c>
      <c r="N269" s="147">
        <v>20</v>
      </c>
    </row>
    <row r="270" spans="1:22" s="83" customFormat="1" ht="34.5" customHeight="1">
      <c r="A270" s="249" t="s">
        <v>725</v>
      </c>
      <c r="B270" s="120"/>
      <c r="C270" s="368"/>
      <c r="D270" s="368"/>
      <c r="E270" s="368"/>
      <c r="F270" s="368"/>
      <c r="G270" s="368" t="s">
        <v>148</v>
      </c>
      <c r="H270" s="368"/>
      <c r="I270" s="401"/>
      <c r="J270" s="266">
        <f t="shared" si="9"/>
        <v>1.1000000000000001</v>
      </c>
      <c r="K270" s="81" t="str">
        <f t="shared" si="8"/>
        <v/>
      </c>
      <c r="L270" s="148">
        <v>0</v>
      </c>
      <c r="M270" s="148">
        <v>1.1000000000000001</v>
      </c>
      <c r="N270" s="148">
        <v>0</v>
      </c>
    </row>
    <row r="271" spans="1:22" s="83" customFormat="1" ht="34.5" customHeight="1">
      <c r="A271" s="249" t="s">
        <v>726</v>
      </c>
      <c r="B271" s="120"/>
      <c r="C271" s="368" t="s">
        <v>151</v>
      </c>
      <c r="D271" s="369"/>
      <c r="E271" s="369"/>
      <c r="F271" s="369"/>
      <c r="G271" s="368" t="s">
        <v>146</v>
      </c>
      <c r="H271" s="368"/>
      <c r="I271" s="401"/>
      <c r="J271" s="266">
        <f t="shared" si="9"/>
        <v>3</v>
      </c>
      <c r="K271" s="81" t="str">
        <f t="shared" si="8"/>
        <v/>
      </c>
      <c r="L271" s="147">
        <v>1</v>
      </c>
      <c r="M271" s="147">
        <v>1</v>
      </c>
      <c r="N271" s="147">
        <v>1</v>
      </c>
    </row>
    <row r="272" spans="1:22" s="83" customFormat="1" ht="34.5" customHeight="1">
      <c r="A272" s="249" t="s">
        <v>726</v>
      </c>
      <c r="B272" s="120"/>
      <c r="C272" s="369"/>
      <c r="D272" s="369"/>
      <c r="E272" s="369"/>
      <c r="F272" s="369"/>
      <c r="G272" s="368" t="s">
        <v>148</v>
      </c>
      <c r="H272" s="368"/>
      <c r="I272" s="401"/>
      <c r="J272" s="266">
        <f t="shared" si="9"/>
        <v>1.7</v>
      </c>
      <c r="K272" s="81" t="str">
        <f t="shared" si="8"/>
        <v/>
      </c>
      <c r="L272" s="148">
        <v>0</v>
      </c>
      <c r="M272" s="148">
        <v>0</v>
      </c>
      <c r="N272" s="148">
        <v>1.7</v>
      </c>
    </row>
    <row r="273" spans="1:14" s="83" customFormat="1" ht="34.5" customHeight="1">
      <c r="A273" s="249" t="s">
        <v>727</v>
      </c>
      <c r="B273" s="120"/>
      <c r="C273" s="368" t="s">
        <v>152</v>
      </c>
      <c r="D273" s="369"/>
      <c r="E273" s="369"/>
      <c r="F273" s="369"/>
      <c r="G273" s="368" t="s">
        <v>146</v>
      </c>
      <c r="H273" s="368"/>
      <c r="I273" s="401"/>
      <c r="J273" s="266">
        <f t="shared" si="9"/>
        <v>8</v>
      </c>
      <c r="K273" s="81" t="str">
        <f t="shared" si="8"/>
        <v/>
      </c>
      <c r="L273" s="147">
        <v>1</v>
      </c>
      <c r="M273" s="147">
        <v>4</v>
      </c>
      <c r="N273" s="147">
        <v>3</v>
      </c>
    </row>
    <row r="274" spans="1:14" s="83" customFormat="1" ht="34.5" customHeight="1">
      <c r="A274" s="249" t="s">
        <v>727</v>
      </c>
      <c r="B274" s="120"/>
      <c r="C274" s="369"/>
      <c r="D274" s="369"/>
      <c r="E274" s="369"/>
      <c r="F274" s="369"/>
      <c r="G274" s="368" t="s">
        <v>148</v>
      </c>
      <c r="H274" s="368"/>
      <c r="I274" s="401"/>
      <c r="J274" s="266">
        <f t="shared" si="9"/>
        <v>0.9</v>
      </c>
      <c r="K274" s="81" t="str">
        <f t="shared" si="8"/>
        <v/>
      </c>
      <c r="L274" s="148">
        <v>0.9</v>
      </c>
      <c r="M274" s="148">
        <v>0</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3</v>
      </c>
      <c r="K283" s="81" t="str">
        <f t="shared" si="8"/>
        <v/>
      </c>
      <c r="L283" s="147">
        <v>1</v>
      </c>
      <c r="M283" s="147">
        <v>1</v>
      </c>
      <c r="N283" s="147">
        <v>1</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6</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0.6</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4</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0.4</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5</v>
      </c>
      <c r="M297" s="147">
        <v>6</v>
      </c>
      <c r="N297" s="147">
        <v>1</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7.9</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2</v>
      </c>
      <c r="M301" s="147">
        <v>2</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1.2</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2</v>
      </c>
      <c r="K327" s="81"/>
      <c r="L327" s="269"/>
      <c r="M327" s="161"/>
      <c r="N327" s="161"/>
    </row>
    <row r="328" spans="1:22" s="83" customFormat="1" ht="34.5" customHeight="1">
      <c r="A328" s="249" t="s">
        <v>747</v>
      </c>
      <c r="B328" s="159"/>
      <c r="C328" s="368"/>
      <c r="D328" s="368"/>
      <c r="E328" s="368"/>
      <c r="F328" s="369"/>
      <c r="G328" s="369"/>
      <c r="H328" s="288" t="s">
        <v>174</v>
      </c>
      <c r="I328" s="351"/>
      <c r="J328" s="267">
        <v>0.4</v>
      </c>
      <c r="K328" s="81"/>
      <c r="L328" s="269"/>
      <c r="M328" s="161"/>
      <c r="N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1893</v>
      </c>
      <c r="K392" s="81" t="str">
        <f t="shared" ref="K392:K397" si="12">IF(OR(COUNTIF(L392:N392,"未確認")&gt;0,COUNTIF(L392:N392,"~*")&gt;0),"※","")</f>
        <v/>
      </c>
      <c r="L392" s="147">
        <v>308</v>
      </c>
      <c r="M392" s="147">
        <v>774</v>
      </c>
      <c r="N392" s="147">
        <v>811</v>
      </c>
    </row>
    <row r="393" spans="1:22" s="83" customFormat="1" ht="34.5" customHeight="1">
      <c r="A393" s="249" t="s">
        <v>773</v>
      </c>
      <c r="B393" s="84"/>
      <c r="C393" s="367"/>
      <c r="D393" s="377"/>
      <c r="E393" s="317" t="s">
        <v>224</v>
      </c>
      <c r="F393" s="318"/>
      <c r="G393" s="318"/>
      <c r="H393" s="319"/>
      <c r="I393" s="340"/>
      <c r="J393" s="140">
        <f t="shared" si="11"/>
        <v>506</v>
      </c>
      <c r="K393" s="81" t="str">
        <f t="shared" si="12"/>
        <v/>
      </c>
      <c r="L393" s="147">
        <v>62</v>
      </c>
      <c r="M393" s="147">
        <v>130</v>
      </c>
      <c r="N393" s="147">
        <v>314</v>
      </c>
    </row>
    <row r="394" spans="1:22" s="83" customFormat="1" ht="34.5" customHeight="1">
      <c r="A394" s="250" t="s">
        <v>774</v>
      </c>
      <c r="B394" s="84"/>
      <c r="C394" s="367"/>
      <c r="D394" s="378"/>
      <c r="E394" s="317" t="s">
        <v>225</v>
      </c>
      <c r="F394" s="318"/>
      <c r="G394" s="318"/>
      <c r="H394" s="319"/>
      <c r="I394" s="340"/>
      <c r="J394" s="140">
        <f t="shared" si="11"/>
        <v>1307</v>
      </c>
      <c r="K394" s="81" t="str">
        <f t="shared" si="12"/>
        <v/>
      </c>
      <c r="L394" s="147">
        <v>209</v>
      </c>
      <c r="M394" s="147">
        <v>617</v>
      </c>
      <c r="N394" s="147">
        <v>481</v>
      </c>
    </row>
    <row r="395" spans="1:22" s="83" customFormat="1" ht="34.5" customHeight="1">
      <c r="A395" s="250" t="s">
        <v>775</v>
      </c>
      <c r="B395" s="84"/>
      <c r="C395" s="367"/>
      <c r="D395" s="379"/>
      <c r="E395" s="317" t="s">
        <v>226</v>
      </c>
      <c r="F395" s="318"/>
      <c r="G395" s="318"/>
      <c r="H395" s="319"/>
      <c r="I395" s="340"/>
      <c r="J395" s="140">
        <f t="shared" si="11"/>
        <v>80</v>
      </c>
      <c r="K395" s="81" t="str">
        <f t="shared" si="12"/>
        <v/>
      </c>
      <c r="L395" s="147">
        <v>37</v>
      </c>
      <c r="M395" s="147">
        <v>27</v>
      </c>
      <c r="N395" s="147">
        <v>16</v>
      </c>
    </row>
    <row r="396" spans="1:22" s="83" customFormat="1" ht="34.5" customHeight="1">
      <c r="A396" s="250" t="s">
        <v>776</v>
      </c>
      <c r="B396" s="1"/>
      <c r="C396" s="367"/>
      <c r="D396" s="317" t="s">
        <v>227</v>
      </c>
      <c r="E396" s="318"/>
      <c r="F396" s="318"/>
      <c r="G396" s="318"/>
      <c r="H396" s="319"/>
      <c r="I396" s="340"/>
      <c r="J396" s="140">
        <f t="shared" si="11"/>
        <v>32605</v>
      </c>
      <c r="K396" s="81" t="str">
        <f t="shared" si="12"/>
        <v/>
      </c>
      <c r="L396" s="147">
        <v>5804</v>
      </c>
      <c r="M396" s="147">
        <v>13549</v>
      </c>
      <c r="N396" s="147">
        <v>13252</v>
      </c>
    </row>
    <row r="397" spans="1:22" s="83" customFormat="1" ht="34.5" customHeight="1">
      <c r="A397" s="250" t="s">
        <v>777</v>
      </c>
      <c r="B397" s="119"/>
      <c r="C397" s="367"/>
      <c r="D397" s="317" t="s">
        <v>228</v>
      </c>
      <c r="E397" s="318"/>
      <c r="F397" s="318"/>
      <c r="G397" s="318"/>
      <c r="H397" s="319"/>
      <c r="I397" s="341"/>
      <c r="J397" s="140">
        <f t="shared" si="11"/>
        <v>1883</v>
      </c>
      <c r="K397" s="81" t="str">
        <f t="shared" si="12"/>
        <v/>
      </c>
      <c r="L397" s="147">
        <v>311</v>
      </c>
      <c r="M397" s="147">
        <v>767</v>
      </c>
      <c r="N397" s="147">
        <v>805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1893</v>
      </c>
      <c r="K405" s="81" t="str">
        <f t="shared" ref="K405:K422" si="14">IF(OR(COUNTIF(L405:N405,"未確認")&gt;0,COUNTIF(L405:N405,"~*")&gt;0),"※","")</f>
        <v/>
      </c>
      <c r="L405" s="147">
        <v>308</v>
      </c>
      <c r="M405" s="147">
        <v>774</v>
      </c>
      <c r="N405" s="147">
        <v>811</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c r="N406" s="147">
        <v>0</v>
      </c>
    </row>
    <row r="407" spans="1:22" s="83" customFormat="1" ht="34.5" customHeight="1">
      <c r="A407" s="251" t="s">
        <v>780</v>
      </c>
      <c r="B407" s="119"/>
      <c r="C407" s="366"/>
      <c r="D407" s="366"/>
      <c r="E407" s="317" t="s">
        <v>235</v>
      </c>
      <c r="F407" s="318"/>
      <c r="G407" s="318"/>
      <c r="H407" s="319"/>
      <c r="I407" s="358"/>
      <c r="J407" s="140">
        <f t="shared" si="13"/>
        <v>1783</v>
      </c>
      <c r="K407" s="81" t="str">
        <f t="shared" si="14"/>
        <v/>
      </c>
      <c r="L407" s="147">
        <v>293</v>
      </c>
      <c r="M407" s="147">
        <v>706</v>
      </c>
      <c r="N407" s="147">
        <v>784</v>
      </c>
    </row>
    <row r="408" spans="1:22" s="83" customFormat="1" ht="34.5" customHeight="1">
      <c r="A408" s="251" t="s">
        <v>781</v>
      </c>
      <c r="B408" s="119"/>
      <c r="C408" s="366"/>
      <c r="D408" s="366"/>
      <c r="E408" s="317" t="s">
        <v>236</v>
      </c>
      <c r="F408" s="318"/>
      <c r="G408" s="318"/>
      <c r="H408" s="319"/>
      <c r="I408" s="358"/>
      <c r="J408" s="140">
        <f t="shared" si="13"/>
        <v>26</v>
      </c>
      <c r="K408" s="81" t="str">
        <f t="shared" si="14"/>
        <v/>
      </c>
      <c r="L408" s="147">
        <v>4</v>
      </c>
      <c r="M408" s="147">
        <v>15</v>
      </c>
      <c r="N408" s="147">
        <v>7</v>
      </c>
    </row>
    <row r="409" spans="1:22" s="83" customFormat="1" ht="34.5" customHeight="1">
      <c r="A409" s="251" t="s">
        <v>782</v>
      </c>
      <c r="B409" s="119"/>
      <c r="C409" s="366"/>
      <c r="D409" s="366"/>
      <c r="E409" s="314" t="s">
        <v>989</v>
      </c>
      <c r="F409" s="315"/>
      <c r="G409" s="315"/>
      <c r="H409" s="316"/>
      <c r="I409" s="358"/>
      <c r="J409" s="140">
        <f t="shared" si="13"/>
        <v>84</v>
      </c>
      <c r="K409" s="81" t="str">
        <f t="shared" si="14"/>
        <v/>
      </c>
      <c r="L409" s="147">
        <v>11</v>
      </c>
      <c r="M409" s="147">
        <v>53</v>
      </c>
      <c r="N409" s="147">
        <v>20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1883</v>
      </c>
      <c r="K413" s="81" t="str">
        <f t="shared" si="14"/>
        <v/>
      </c>
      <c r="L413" s="147">
        <v>311</v>
      </c>
      <c r="M413" s="147">
        <v>767</v>
      </c>
      <c r="N413" s="147">
        <v>805</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c r="N414" s="147">
        <v>0</v>
      </c>
    </row>
    <row r="415" spans="1:22" s="83" customFormat="1" ht="34.5" customHeight="1">
      <c r="A415" s="251" t="s">
        <v>788</v>
      </c>
      <c r="B415" s="119"/>
      <c r="C415" s="366"/>
      <c r="D415" s="366"/>
      <c r="E415" s="317" t="s">
        <v>242</v>
      </c>
      <c r="F415" s="318"/>
      <c r="G415" s="318"/>
      <c r="H415" s="319"/>
      <c r="I415" s="358"/>
      <c r="J415" s="140">
        <f t="shared" si="13"/>
        <v>1524</v>
      </c>
      <c r="K415" s="81" t="str">
        <f t="shared" si="14"/>
        <v/>
      </c>
      <c r="L415" s="147">
        <v>240</v>
      </c>
      <c r="M415" s="147">
        <v>590</v>
      </c>
      <c r="N415" s="147">
        <v>694</v>
      </c>
    </row>
    <row r="416" spans="1:22" s="83" customFormat="1" ht="34.5" customHeight="1">
      <c r="A416" s="251" t="s">
        <v>789</v>
      </c>
      <c r="B416" s="119"/>
      <c r="C416" s="366"/>
      <c r="D416" s="366"/>
      <c r="E416" s="317" t="s">
        <v>243</v>
      </c>
      <c r="F416" s="318"/>
      <c r="G416" s="318"/>
      <c r="H416" s="319"/>
      <c r="I416" s="358"/>
      <c r="J416" s="140">
        <f t="shared" si="13"/>
        <v>101</v>
      </c>
      <c r="K416" s="81" t="str">
        <f t="shared" si="14"/>
        <v/>
      </c>
      <c r="L416" s="147">
        <v>23</v>
      </c>
      <c r="M416" s="147">
        <v>34</v>
      </c>
      <c r="N416" s="147">
        <v>44</v>
      </c>
    </row>
    <row r="417" spans="1:22" s="83" customFormat="1" ht="34.5" customHeight="1">
      <c r="A417" s="251" t="s">
        <v>790</v>
      </c>
      <c r="B417" s="119"/>
      <c r="C417" s="366"/>
      <c r="D417" s="366"/>
      <c r="E417" s="317" t="s">
        <v>244</v>
      </c>
      <c r="F417" s="318"/>
      <c r="G417" s="318"/>
      <c r="H417" s="319"/>
      <c r="I417" s="358"/>
      <c r="J417" s="140">
        <f t="shared" si="13"/>
        <v>59</v>
      </c>
      <c r="K417" s="81" t="str">
        <f t="shared" si="14"/>
        <v/>
      </c>
      <c r="L417" s="147">
        <v>2</v>
      </c>
      <c r="M417" s="147">
        <v>32</v>
      </c>
      <c r="N417" s="147">
        <v>25</v>
      </c>
    </row>
    <row r="418" spans="1:22" s="83" customFormat="1" ht="34.5" customHeight="1">
      <c r="A418" s="251" t="s">
        <v>791</v>
      </c>
      <c r="B418" s="119"/>
      <c r="C418" s="366"/>
      <c r="D418" s="366"/>
      <c r="E418" s="317" t="s">
        <v>245</v>
      </c>
      <c r="F418" s="318"/>
      <c r="G418" s="318"/>
      <c r="H418" s="319"/>
      <c r="I418" s="358"/>
      <c r="J418" s="140">
        <f t="shared" si="13"/>
        <v>27</v>
      </c>
      <c r="K418" s="81" t="str">
        <f t="shared" si="14"/>
        <v/>
      </c>
      <c r="L418" s="147">
        <v>6</v>
      </c>
      <c r="M418" s="147">
        <v>16</v>
      </c>
      <c r="N418" s="147">
        <v>5</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42</v>
      </c>
      <c r="K420" s="81" t="str">
        <f t="shared" si="14"/>
        <v/>
      </c>
      <c r="L420" s="147">
        <v>5</v>
      </c>
      <c r="M420" s="147">
        <v>24</v>
      </c>
      <c r="N420" s="147">
        <v>13</v>
      </c>
    </row>
    <row r="421" spans="1:22" s="83" customFormat="1" ht="34.5" customHeight="1">
      <c r="A421" s="251" t="s">
        <v>794</v>
      </c>
      <c r="B421" s="119"/>
      <c r="C421" s="366"/>
      <c r="D421" s="366"/>
      <c r="E421" s="317" t="s">
        <v>247</v>
      </c>
      <c r="F421" s="318"/>
      <c r="G421" s="318"/>
      <c r="H421" s="319"/>
      <c r="I421" s="358"/>
      <c r="J421" s="140">
        <f t="shared" si="13"/>
        <v>128</v>
      </c>
      <c r="K421" s="81" t="str">
        <f t="shared" si="14"/>
        <v/>
      </c>
      <c r="L421" s="147">
        <v>35</v>
      </c>
      <c r="M421" s="147">
        <v>71</v>
      </c>
      <c r="N421" s="147">
        <v>22</v>
      </c>
    </row>
    <row r="422" spans="1:22" s="83" customFormat="1" ht="34.5" customHeight="1">
      <c r="A422" s="251" t="s">
        <v>795</v>
      </c>
      <c r="B422" s="119"/>
      <c r="C422" s="366"/>
      <c r="D422" s="366"/>
      <c r="E422" s="317" t="s">
        <v>166</v>
      </c>
      <c r="F422" s="318"/>
      <c r="G422" s="318"/>
      <c r="H422" s="319"/>
      <c r="I422" s="359"/>
      <c r="J422" s="140">
        <f t="shared" si="13"/>
        <v>2</v>
      </c>
      <c r="K422" s="81" t="str">
        <f t="shared" si="14"/>
        <v/>
      </c>
      <c r="L422" s="147">
        <v>0</v>
      </c>
      <c r="M422" s="147">
        <v>0</v>
      </c>
      <c r="N422" s="147">
        <v>2</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1883</v>
      </c>
      <c r="K430" s="193" t="str">
        <f>IF(OR(COUNTIF(L430:N430,"未確認")&gt;0,COUNTIF(L430:N430,"~*")&gt;0),"※","")</f>
        <v/>
      </c>
      <c r="L430" s="147">
        <v>311</v>
      </c>
      <c r="M430" s="147">
        <v>767</v>
      </c>
      <c r="N430" s="147">
        <v>805</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1</v>
      </c>
      <c r="K431" s="193" t="str">
        <f>IF(OR(COUNTIF(L431:N431,"未確認")&gt;0,COUNTIF(L431:N431,"~*")&gt;0),"※","")</f>
        <v/>
      </c>
      <c r="L431" s="147">
        <v>0</v>
      </c>
      <c r="M431" s="147">
        <v>1</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29</v>
      </c>
      <c r="K432" s="193" t="str">
        <f>IF(OR(COUNTIF(L432:N432,"未確認")&gt;0,COUNTIF(L432:N432,"~*")&gt;0),"※","")</f>
        <v/>
      </c>
      <c r="L432" s="147">
        <v>8</v>
      </c>
      <c r="M432" s="147">
        <v>9</v>
      </c>
      <c r="N432" s="147">
        <v>12</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1853</v>
      </c>
      <c r="K433" s="193" t="str">
        <f>IF(OR(COUNTIF(L433:N433,"未確認")&gt;0,COUNTIF(L433:N433,"~*")&gt;0),"※","")</f>
        <v/>
      </c>
      <c r="L433" s="147">
        <v>303</v>
      </c>
      <c r="M433" s="147">
        <v>757</v>
      </c>
      <c r="N433" s="147">
        <v>793</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56</v>
      </c>
      <c r="K468" s="201" t="str">
        <f t="shared" ref="K468:K475" si="16">IF(OR(COUNTIF(L468:N468,"未確認")&gt;0,COUNTIF(L468:N468,"*")&gt;0),"※","")</f>
        <v/>
      </c>
      <c r="L468" s="117">
        <v>15</v>
      </c>
      <c r="M468" s="117">
        <v>18</v>
      </c>
      <c r="N468" s="117">
        <v>23</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v>
      </c>
      <c r="K469" s="201" t="str">
        <f t="shared" si="16"/>
        <v>※</v>
      </c>
      <c r="L469" s="117">
        <v>0</v>
      </c>
      <c r="M469" s="117" t="s">
        <v>541</v>
      </c>
      <c r="N469" s="117" t="s">
        <v>541</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v>0</v>
      </c>
      <c r="N470" s="117" t="s">
        <v>541</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15</v>
      </c>
      <c r="K472" s="201" t="str">
        <f t="shared" si="16"/>
        <v>※</v>
      </c>
      <c r="L472" s="117" t="s">
        <v>541</v>
      </c>
      <c r="M472" s="117">
        <v>0</v>
      </c>
      <c r="N472" s="117">
        <v>15</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17</v>
      </c>
      <c r="K477" s="201" t="str">
        <f t="shared" ref="K477:K496" si="18">IF(OR(COUNTIF(L477:N477,"未確認")&gt;0,COUNTIF(L477:N477,"*")&gt;0),"※","")</f>
        <v>※</v>
      </c>
      <c r="L477" s="117" t="s">
        <v>541</v>
      </c>
      <c r="M477" s="117">
        <v>17</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t="s">
        <v>541</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12</v>
      </c>
      <c r="K481" s="201" t="str">
        <f t="shared" si="18"/>
        <v>※</v>
      </c>
      <c r="L481" s="117">
        <v>12</v>
      </c>
      <c r="M481" s="117" t="s">
        <v>541</v>
      </c>
      <c r="N481" s="117" t="s">
        <v>541</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IF(SUM(L482:N482)=0,IF(COUNTIF(L482:N482,"未確認")&gt;0,"未確認",IF(COUNTIF(L482:N482,"~*")&gt;0,"*",SUM(L482:N482))),SUM(L482:N482))</f>
        <v>*</v>
      </c>
      <c r="K482" s="201" t="str">
        <f t="shared" si="18"/>
        <v>※</v>
      </c>
      <c r="L482" s="117">
        <v>0</v>
      </c>
      <c r="M482" s="117" t="s">
        <v>541</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117" t="s">
        <v>541</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t="s">
        <v>541</v>
      </c>
      <c r="M490" s="117" t="s">
        <v>541</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v>
      </c>
      <c r="K491" s="201" t="str">
        <f t="shared" si="18"/>
        <v>※</v>
      </c>
      <c r="L491" s="117" t="s">
        <v>541</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t="s">
        <v>541</v>
      </c>
      <c r="N505" s="117" t="s">
        <v>541</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v>0</v>
      </c>
      <c r="M508" s="117" t="s">
        <v>541</v>
      </c>
      <c r="N508" s="117" t="s">
        <v>541</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1049</v>
      </c>
      <c r="N515" s="70" t="s">
        <v>1049</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1049</v>
      </c>
      <c r="N521" s="70" t="s">
        <v>1049</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1047</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65.7</v>
      </c>
      <c r="M560" s="211">
        <v>33.700000000000003</v>
      </c>
      <c r="N560" s="211">
        <v>31.8</v>
      </c>
    </row>
    <row r="561" spans="1:14" s="91" customFormat="1" ht="34.5" customHeight="1">
      <c r="A561" s="251" t="s">
        <v>871</v>
      </c>
      <c r="B561" s="119"/>
      <c r="C561" s="209"/>
      <c r="D561" s="328" t="s">
        <v>377</v>
      </c>
      <c r="E561" s="339"/>
      <c r="F561" s="339"/>
      <c r="G561" s="339"/>
      <c r="H561" s="329"/>
      <c r="I561" s="340"/>
      <c r="J561" s="207"/>
      <c r="K561" s="210"/>
      <c r="L561" s="211">
        <v>40.700000000000003</v>
      </c>
      <c r="M561" s="211">
        <v>15.6</v>
      </c>
      <c r="N561" s="211">
        <v>12.8</v>
      </c>
    </row>
    <row r="562" spans="1:14" s="91" customFormat="1" ht="34.5" customHeight="1">
      <c r="A562" s="251" t="s">
        <v>872</v>
      </c>
      <c r="B562" s="119"/>
      <c r="C562" s="209"/>
      <c r="D562" s="328" t="s">
        <v>992</v>
      </c>
      <c r="E562" s="339"/>
      <c r="F562" s="339"/>
      <c r="G562" s="339"/>
      <c r="H562" s="329"/>
      <c r="I562" s="340"/>
      <c r="J562" s="207"/>
      <c r="K562" s="210"/>
      <c r="L562" s="211">
        <v>27.9</v>
      </c>
      <c r="M562" s="211">
        <v>10.199999999999999</v>
      </c>
      <c r="N562" s="211">
        <v>10.6</v>
      </c>
    </row>
    <row r="563" spans="1:14" s="91" customFormat="1" ht="34.5" customHeight="1">
      <c r="A563" s="251" t="s">
        <v>873</v>
      </c>
      <c r="B563" s="119"/>
      <c r="C563" s="209"/>
      <c r="D563" s="328" t="s">
        <v>379</v>
      </c>
      <c r="E563" s="339"/>
      <c r="F563" s="339"/>
      <c r="G563" s="339"/>
      <c r="H563" s="329"/>
      <c r="I563" s="340"/>
      <c r="J563" s="207"/>
      <c r="K563" s="210"/>
      <c r="L563" s="211">
        <v>26.6</v>
      </c>
      <c r="M563" s="211">
        <v>5.5</v>
      </c>
      <c r="N563" s="211">
        <v>2</v>
      </c>
    </row>
    <row r="564" spans="1:14" s="91" customFormat="1" ht="34.5" customHeight="1">
      <c r="A564" s="251" t="s">
        <v>874</v>
      </c>
      <c r="B564" s="119"/>
      <c r="C564" s="209"/>
      <c r="D564" s="328" t="s">
        <v>380</v>
      </c>
      <c r="E564" s="339"/>
      <c r="F564" s="339"/>
      <c r="G564" s="339"/>
      <c r="H564" s="329"/>
      <c r="I564" s="340"/>
      <c r="J564" s="207"/>
      <c r="K564" s="210"/>
      <c r="L564" s="211">
        <v>7.7</v>
      </c>
      <c r="M564" s="211">
        <v>0.8</v>
      </c>
      <c r="N564" s="211">
        <v>6.5</v>
      </c>
    </row>
    <row r="565" spans="1:14" s="91" customFormat="1" ht="34.5" customHeight="1">
      <c r="A565" s="251" t="s">
        <v>875</v>
      </c>
      <c r="B565" s="119"/>
      <c r="C565" s="280"/>
      <c r="D565" s="328" t="s">
        <v>869</v>
      </c>
      <c r="E565" s="339"/>
      <c r="F565" s="339"/>
      <c r="G565" s="339"/>
      <c r="H565" s="329"/>
      <c r="I565" s="340"/>
      <c r="J565" s="207"/>
      <c r="K565" s="210"/>
      <c r="L565" s="211">
        <v>8.1</v>
      </c>
      <c r="M565" s="211">
        <v>15.5</v>
      </c>
      <c r="N565" s="211">
        <v>12.5</v>
      </c>
    </row>
    <row r="566" spans="1:14" s="91" customFormat="1" ht="34.5" customHeight="1">
      <c r="A566" s="251" t="s">
        <v>876</v>
      </c>
      <c r="B566" s="119"/>
      <c r="C566" s="285"/>
      <c r="D566" s="328" t="s">
        <v>993</v>
      </c>
      <c r="E566" s="339"/>
      <c r="F566" s="339"/>
      <c r="G566" s="339"/>
      <c r="H566" s="329"/>
      <c r="I566" s="340"/>
      <c r="J566" s="213"/>
      <c r="K566" s="214"/>
      <c r="L566" s="211">
        <v>31</v>
      </c>
      <c r="M566" s="211">
        <v>18.8</v>
      </c>
      <c r="N566" s="211">
        <v>19.7</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t="str">
        <f>IF(SUM(L591:N591)=0,IF(COUNTIF(L591:N591,"未確認")&gt;0,"未確認",IF(COUNTIF(L591:N591,"~*")&gt;0,"*",SUM(L591:N591))),SUM(L591:N591))</f>
        <v>*</v>
      </c>
      <c r="K591" s="201" t="str">
        <f>IF(OR(COUNTIF(L591:N591,"未確認")&gt;0,COUNTIF(L591:N591,"*")&gt;0),"※","")</f>
        <v>※</v>
      </c>
      <c r="L591" s="117" t="s">
        <v>541</v>
      </c>
      <c r="M591" s="117">
        <v>0</v>
      </c>
      <c r="N591" s="117" t="s">
        <v>541</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824</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139</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870</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217</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634</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77</v>
      </c>
      <c r="K614" s="201" t="str">
        <f t="shared" si="29"/>
        <v/>
      </c>
      <c r="L614" s="117">
        <v>16</v>
      </c>
      <c r="M614" s="117">
        <v>24</v>
      </c>
      <c r="N614" s="117">
        <v>37</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t="s">
        <v>541</v>
      </c>
      <c r="M620" s="117" t="s">
        <v>541</v>
      </c>
      <c r="N620" s="117">
        <v>0</v>
      </c>
    </row>
    <row r="621" spans="1:22" s="118" customFormat="1" ht="84" customHeight="1">
      <c r="A621" s="252" t="s">
        <v>914</v>
      </c>
      <c r="B621" s="119"/>
      <c r="C621" s="314" t="s">
        <v>999</v>
      </c>
      <c r="D621" s="315"/>
      <c r="E621" s="315"/>
      <c r="F621" s="315"/>
      <c r="G621" s="315"/>
      <c r="H621" s="316"/>
      <c r="I621" s="122" t="s">
        <v>426</v>
      </c>
      <c r="J621" s="116">
        <f t="shared" si="28"/>
        <v>12</v>
      </c>
      <c r="K621" s="201" t="str">
        <f t="shared" si="29"/>
        <v>※</v>
      </c>
      <c r="L621" s="117" t="s">
        <v>541</v>
      </c>
      <c r="M621" s="117" t="s">
        <v>541</v>
      </c>
      <c r="N621" s="117">
        <v>12</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v>0</v>
      </c>
      <c r="M622" s="117" t="s">
        <v>541</v>
      </c>
      <c r="N622" s="117" t="s">
        <v>541</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10</v>
      </c>
      <c r="K631" s="201" t="str">
        <f t="shared" ref="K631:K638" si="31">IF(OR(COUNTIF(L631:N631,"未確認")&gt;0,COUNTIF(L631:N631,"*")&gt;0),"※","")</f>
        <v>※</v>
      </c>
      <c r="L631" s="117" t="s">
        <v>541</v>
      </c>
      <c r="M631" s="117">
        <v>10</v>
      </c>
      <c r="N631" s="117">
        <v>0</v>
      </c>
    </row>
    <row r="632" spans="1:22" s="118" customFormat="1" ht="56.15" customHeight="1">
      <c r="A632" s="252" t="s">
        <v>918</v>
      </c>
      <c r="B632" s="119"/>
      <c r="C632" s="317" t="s">
        <v>434</v>
      </c>
      <c r="D632" s="318"/>
      <c r="E632" s="318"/>
      <c r="F632" s="318"/>
      <c r="G632" s="318"/>
      <c r="H632" s="319"/>
      <c r="I632" s="122" t="s">
        <v>435</v>
      </c>
      <c r="J632" s="116">
        <f t="shared" si="30"/>
        <v>82</v>
      </c>
      <c r="K632" s="201" t="str">
        <f t="shared" si="31"/>
        <v/>
      </c>
      <c r="L632" s="117">
        <v>34</v>
      </c>
      <c r="M632" s="117">
        <v>30</v>
      </c>
      <c r="N632" s="117">
        <v>18</v>
      </c>
    </row>
    <row r="633" spans="1:22" s="118" customFormat="1" ht="56">
      <c r="A633" s="252" t="s">
        <v>919</v>
      </c>
      <c r="B633" s="119"/>
      <c r="C633" s="317" t="s">
        <v>436</v>
      </c>
      <c r="D633" s="318"/>
      <c r="E633" s="318"/>
      <c r="F633" s="318"/>
      <c r="G633" s="318"/>
      <c r="H633" s="319"/>
      <c r="I633" s="122" t="s">
        <v>437</v>
      </c>
      <c r="J633" s="116">
        <f t="shared" si="30"/>
        <v>49</v>
      </c>
      <c r="K633" s="201" t="str">
        <f t="shared" si="31"/>
        <v/>
      </c>
      <c r="L633" s="117">
        <v>18</v>
      </c>
      <c r="M633" s="117">
        <v>17</v>
      </c>
      <c r="N633" s="117">
        <v>14</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t="s">
        <v>541</v>
      </c>
      <c r="M634" s="117">
        <v>0</v>
      </c>
      <c r="N634" s="117">
        <v>0</v>
      </c>
    </row>
    <row r="635" spans="1:22" s="118" customFormat="1" ht="84" customHeight="1">
      <c r="A635" s="252" t="s">
        <v>921</v>
      </c>
      <c r="B635" s="119"/>
      <c r="C635" s="317" t="s">
        <v>440</v>
      </c>
      <c r="D635" s="318"/>
      <c r="E635" s="318"/>
      <c r="F635" s="318"/>
      <c r="G635" s="318"/>
      <c r="H635" s="319"/>
      <c r="I635" s="122" t="s">
        <v>441</v>
      </c>
      <c r="J635" s="116">
        <f t="shared" si="30"/>
        <v>25</v>
      </c>
      <c r="K635" s="201" t="str">
        <f t="shared" si="31"/>
        <v>※</v>
      </c>
      <c r="L635" s="117">
        <v>13</v>
      </c>
      <c r="M635" s="117">
        <v>12</v>
      </c>
      <c r="N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t="s">
        <v>541</v>
      </c>
      <c r="N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91</v>
      </c>
      <c r="K646" s="201" t="str">
        <f t="shared" ref="K646:K660" si="33">IF(OR(COUNTIF(L646:N646,"未確認")&gt;0,COUNTIF(L646:N646,"*")&gt;0),"※","")</f>
        <v/>
      </c>
      <c r="L646" s="117">
        <v>17</v>
      </c>
      <c r="M646" s="117">
        <v>29</v>
      </c>
      <c r="N646" s="117">
        <v>45</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t="s">
        <v>541</v>
      </c>
      <c r="N648" s="117">
        <v>0</v>
      </c>
    </row>
    <row r="649" spans="1:22" s="118" customFormat="1" ht="70" customHeight="1">
      <c r="A649" s="252" t="s">
        <v>928</v>
      </c>
      <c r="B649" s="84"/>
      <c r="C649" s="295"/>
      <c r="D649" s="297"/>
      <c r="E649" s="317" t="s">
        <v>940</v>
      </c>
      <c r="F649" s="318"/>
      <c r="G649" s="318"/>
      <c r="H649" s="319"/>
      <c r="I649" s="122" t="s">
        <v>456</v>
      </c>
      <c r="J649" s="116">
        <f t="shared" si="32"/>
        <v>21</v>
      </c>
      <c r="K649" s="201" t="str">
        <f t="shared" si="33"/>
        <v>※</v>
      </c>
      <c r="L649" s="117" t="s">
        <v>541</v>
      </c>
      <c r="M649" s="117">
        <v>21</v>
      </c>
      <c r="N649" s="117" t="s">
        <v>541</v>
      </c>
    </row>
    <row r="650" spans="1:22" s="118" customFormat="1" ht="84" customHeight="1">
      <c r="A650" s="252" t="s">
        <v>929</v>
      </c>
      <c r="B650" s="84"/>
      <c r="C650" s="295"/>
      <c r="D650" s="297"/>
      <c r="E650" s="317" t="s">
        <v>941</v>
      </c>
      <c r="F650" s="318"/>
      <c r="G650" s="318"/>
      <c r="H650" s="319"/>
      <c r="I650" s="122" t="s">
        <v>458</v>
      </c>
      <c r="J650" s="116">
        <f t="shared" si="32"/>
        <v>37</v>
      </c>
      <c r="K650" s="201" t="str">
        <f t="shared" si="33"/>
        <v>※</v>
      </c>
      <c r="L650" s="117" t="s">
        <v>541</v>
      </c>
      <c r="M650" s="117">
        <v>0</v>
      </c>
      <c r="N650" s="117">
        <v>37</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t="s">
        <v>541</v>
      </c>
      <c r="N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74</v>
      </c>
      <c r="K655" s="201" t="str">
        <f t="shared" si="33"/>
        <v/>
      </c>
      <c r="L655" s="117">
        <v>12</v>
      </c>
      <c r="M655" s="117">
        <v>18</v>
      </c>
      <c r="N655" s="117">
        <v>44</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56</v>
      </c>
      <c r="K657" s="201" t="str">
        <f t="shared" si="33"/>
        <v>※</v>
      </c>
      <c r="L657" s="117" t="s">
        <v>541</v>
      </c>
      <c r="M657" s="117">
        <v>14</v>
      </c>
      <c r="N657" s="117">
        <v>42</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c r="N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74BF231-C257-4088-82F3-BB67A54F914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2019-11-15T09:54:43Z</dcterms:modified>
</cp:coreProperties>
</file>