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C3D7D05-8693-49B2-B5C7-1A436883868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<sst xmlns="http://schemas.openxmlformats.org/spreadsheetml/2006/main" count="3193" uniqueCount="1056">
  <si>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</si>
  <si>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</si>
  <si>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</si>
  <si>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</si>
  <si>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</si>
  <si>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</si>
  <si>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</si>
  <si>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</si>
  <si>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</si>
  <si>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</si>
  <si>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</si>
  <si>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</si>
  <si>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</si>
  <si>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</si>
  <si>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</si>
  <si>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</si>
  <si>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</si>
  <si>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</si>
  <si>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</si>
  <si>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</si>
  <si>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</si>
  <si>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</si>
  <si>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</si>
  <si>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</si>
  <si>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</si>
  <si>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</si>
  <si>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</si>
  <si>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</si>
  <si>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</si>
  <si>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</si>
  <si>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</si>
  <si>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</si>
  <si>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</si>
  <si>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</si>
  <si>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</si>
  <si>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</si>
  <si>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</si>
  <si>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</si>
  <si>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</si>
  <si>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</si>
  <si>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</si>
  <si>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</si>
  <si>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</si>
  <si>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</si>
  <si>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</si>
  <si>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</si>
  <si>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</si>
  <si>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</si>
  <si>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</si>
  <si>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</si>
  <si>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</si>
  <si>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</si>
  <si>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</si>
  <si>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</si>
  <si>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</si>
  <si>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</si>
  <si>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</si>
  <si>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</si>
  <si>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</si>
  <si>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</si>
  <si>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</si>
  <si>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</si>
  <si>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</si>
  <si>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</si>
  <si>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</si>
  <si>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</si>
  <si>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</si>
  <si>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</si>
  <si>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</si>
  <si>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</si>
  <si>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</si>
  <si>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</si>
  <si>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</si>
  <si>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</si>
  <si>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</si>
  <si>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</si>
  <si>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</si>
  <si>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</si>
  <si>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</si>
  <si>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</si>
  <si>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</si>
  <si>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</si>
  <si>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</si>
  <si>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</si>
  <si>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</si>
  <si>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</si>
  <si>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</si>
  <si>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</si>
  <si>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</si>
  <si>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</si>
  <si>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</si>
  <si>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</si>
  <si>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</si>
  <si>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</si>
  <si>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</si>
  <si>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</si>
  <si>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</si>
  <si>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</si>
  <si>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</si>
  <si>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</si>
  <si>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</si>
  <si>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</si>
  <si>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</si>
  <si>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</si>
  <si>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</si>
  <si>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</si>
  <si>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</si>
  <si>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</si>
  <si>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</si>
  <si>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</si>
  <si>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</si>
  <si>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</si>
  <si>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</si>
  <si>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</si>
  <si>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</si>
  <si>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</si>
  <si>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</si>
  <si>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</si>
  <si>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</si>
  <si>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</si>
  <si>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</si>
  <si>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</si>
  <si>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</si>
  <si>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</si>
  <si>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</si>
  <si>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</si>
  <si>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</si>
  <si>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</si>
  <si>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</si>
  <si>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</si>
  <si>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</si>
  <si>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</si>
  <si>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</si>
  <si>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</si>
  <si>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</si>
  <si>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</si>
  <si>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</si>
  <si>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</si>
  <si>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</si>
  <si>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</si>
  <si>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</si>
  <si>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</si>
  <si>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</si>
  <si>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</si>
  <si>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</si>
  <si>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</si>
  <si>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</si>
  <si>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</si>
  <si>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</si>
  <si>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</si>
  <si>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</si>
  <si>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</si>
  <si>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</si>
  <si>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</si>
  <si>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</si>
  <si>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</si>
  <si>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</si>
  <si>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</si>
  <si>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</si>
  <si>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</si>
  <si>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</si>
  <si>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</si>
  <si>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</si>
  <si>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</si>
  <si>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</si>
  <si>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</si>
  <si>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</si>
  <si>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</si>
  <si>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</si>
  <si>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</si>
  <si>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</si>
  <si>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</si>
  <si>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</si>
  <si>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</si>
  <si>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</si>
  <si>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</si>
  <si>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</si>
  <si>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</si>
  <si>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</si>
  <si>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</si>
  <si>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</si>
  <si>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</si>
  <si>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</si>
  <si>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</si>
  <si>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</si>
  <si>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</si>
  <si>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</si>
  <si>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</si>
  <si>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</si>
  <si>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</si>
  <si>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</si>
  <si>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</si>
  <si>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</si>
  <si>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</si>
  <si>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</si>
  <si>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</si>
  <si>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</si>
  <si>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</si>
  <si>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</si>
  <si>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</si>
  <si>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</si>
  <si>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</si>
  <si>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</si>
  <si>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</si>
  <si>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</si>
  <si>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</si>
  <si>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</si>
  <si>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</si>
  <si>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</si>
  <si>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</si>
  <si>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</si>
  <si>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</si>
  <si>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</si>
  <si>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</si>
  <si>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</si>
  <si>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</si>
  <si>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</si>
  <si>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</si>
  <si>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</si>
  <si>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</si>
  <si>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</si>
  <si>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</si>
  <si>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</si>
  <si>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</si>
  <si>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</si>
  <si>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</si>
  <si>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</si>
  <si>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</si>
  <si>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</si>
  <si>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</si>
  <si>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</si>
  <si>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</si>
  <si>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</si>
  <si>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</si>
  <si>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</si>
  <si>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</si>
  <si>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</si>
  <si>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</si>
  <si>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</si>
  <si>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</si>
  <si>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</si>
  <si>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</si>
  <si>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</si>
  <si>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</si>
  <si>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</si>
  <si>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</si>
  <si>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</si>
  <si>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</si>
  <si>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</si>
  <si>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</si>
  <si>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</si>
  <si>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</si>
  <si>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</si>
  <si>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</si>
  <si>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</si>
  <si>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</si>
  <si>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</si>
  <si>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</si>
  <si>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</si>
  <si>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</si>
  <si>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</si>
  <si>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</si>
  <si>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</si>
  <si>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</si>
  <si>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</si>
  <si>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</si>
  <si>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</si>
  <si>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</si>
  <si>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</si>
  <si>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</si>
  <si>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</si>
  <si>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</si>
  <si>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</si>
  <si>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</si>
  <si>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</si>
  <si>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</si>
  <si>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</si>
  <si>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</si>
  <si>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</si>
  <si>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</si>
  <si>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</si>
  <si>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</si>
  <si>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</si>
  <si>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</si>
  <si>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</si>
  <si>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</si>
  <si>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</si>
  <si>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</si>
  <si>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</si>
  <si>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</si>
  <si>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</si>
  <si>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</si>
  <si>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</si>
  <si>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</si>
  <si>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</si>
  <si>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</si>
  <si>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</si>
  <si>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</si>
  <si>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</si>
  <si>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</si>
  <si>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</si>
  <si>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</si>
  <si>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</si>
  <si>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</si>
  <si>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</si>
  <si>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</si>
  <si>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</si>
  <si>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</si>
  <si>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</si>
  <si>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</si>
  <si>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</si>
  <si>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</si>
  <si>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</si>
  <si>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</si>
  <si>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</si>
  <si>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</si>
  <si>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</si>
  <si>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</si>
  <si>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</si>
  <si>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</si>
  <si>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</si>
  <si>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</si>
  <si>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</si>
  <si>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</si>
  <si>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</si>
  <si>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</si>
  <si>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</si>
  <si>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</si>
  <si>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</si>
  <si>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</si>
  <si>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</si>
  <si>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</si>
  <si>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</si>
  <si>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</si>
  <si>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</si>
  <si>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</si>
  <si>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</si>
  <si>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</si>
  <si>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</si>
  <si>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</si>
  <si>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</si>
  <si>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</si>
  <si>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</si>
  <si>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</si>
  <si>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</si>
  <si>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</si>
  <si>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</si>
  <si>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</si>
  <si>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</si>
  <si>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</si>
  <si>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</si>
  <si>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</si>
  <si>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</si>
  <si>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</si>
  <si>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</si>
  <si>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</si>
  <si>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</si>
  <si>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</si>
  <si>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</si>
  <si>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</si>
  <si>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</si>
  <si>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</si>
  <si>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</si>
  <si>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</si>
  <si>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</si>
  <si>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</si>
  <si>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</si>
  <si>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</si>
  <si>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</si>
  <si>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</si>
  <si>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</si>
  <si>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</si>
  <si>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</si>
  <si>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</si>
  <si>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</si>
  <si>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</si>
  <si>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</si>
  <si>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</si>
  <si>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</si>
  <si>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</si>
  <si>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</si>
  <si>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</si>
  <si>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</si>
  <si>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</si>
  <si>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</si>
  <si>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</si>
  <si>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</si>
  <si>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</si>
  <si>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</si>
  <si>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</si>
  <si>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</si>
  <si>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</si>
  <si>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</si>
  <si>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</si>
  <si>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</si>
  <si>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</si>
  <si>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</si>
  <si>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</si>
  <si>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</si>
  <si>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</si>
  <si>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</si>
  <si>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</si>
  <si>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</si>
  <si>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</si>
  <si>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</si>
  <si>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</si>
  <si>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</si>
  <si>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</si>
  <si>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</si>
  <si>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</si>
  <si>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</si>
  <si>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</si>
  <si>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</si>
  <si>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</si>
  <si>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</si>
  <si>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</si>
  <si>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</si>
  <si>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</si>
  <si>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</si>
  <si>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</si>
  <si>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</si>
  <si>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</si>
  <si>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</si>
  <si>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</si>
  <si>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</si>
  <si>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</si>
  <si>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</si>
  <si>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</si>
  <si>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</si>
  <si>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</si>
  <si>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</si>
  <si>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</si>
  <si>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</si>
  <si>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</si>
  <si>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</si>
  <si>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</si>
  <si>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</si>
  <si>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</si>
  <si>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</si>
  <si>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</si>
  <si>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</si>
  <si>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</si>
  <si>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</si>
  <si>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</si>
  <si>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</si>
  <si>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</si>
  <si>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</si>
  <si>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</si>
  <si>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</si>
  <si>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</si>
  <si>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</si>
  <si>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</si>
  <si>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</si>
  <si>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</si>
  <si>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</si>
  <si>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</si>
  <si>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</si>
  <si>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</si>
  <si>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</si>
  <si>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</si>
  <si>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</si>
  <si>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</si>
  <si>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</si>
  <si>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</si>
  <si>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</si>
  <si>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</si>
  <si>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</si>
  <si>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</si>
  <si>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</si>
  <si>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</si>
  <si>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</si>
  <si>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</si>
  <si>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</si>
  <si>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</si>
  <si>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</si>
  <si>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</si>
  <si>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</si>
  <si>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</si>
  <si>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</si>
  <si>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</si>
  <si>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</si>
  <si>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</si>
  <si>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</si>
  <si>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</si>
  <si>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</si>
  <si>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</si>
  <si>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</si>
  <si>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</si>
  <si>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</si>
  <si>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</si>
  <si>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</si>
  <si>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</si>
  <si>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</si>
  <si>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</si>
  <si>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</si>
  <si>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</si>
  <si>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</si>
  <si>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</si>
  <si>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</si>
  <si>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</si>
  <si>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</si>
  <si>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</si>
  <si>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</si>
  <si>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</si>
  <si>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</si>
  <si>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</si>
  <si>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</si>
  <si>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</si>
  <si>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</si>
  <si>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</si>
  <si>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</si>
  <si>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</si>
  <si>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</si>
  <si>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</si>
  <si>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</si>
  <si>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</si>
  <si>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</si>
  <si>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</si>
  <si>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</si>
  <si>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</si>
  <si>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</si>
  <si>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</si>
  <si>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</si>
  <si>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</si>
  <si>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</si>
  <si>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</si>
  <si>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</si>
  <si>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</si>
  <si>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</si>
  <si>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</si>
  <si>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</si>
  <si>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</si>
  <si>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</si>
  <si>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</si>
  <si>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</si>
  <si>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</si>
  <si>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</si>
  <si>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</si>
  <si>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</si>
  <si>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</si>
  <si>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</si>
  <si>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</si>
  <si>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</si>
  <si>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</si>
  <si>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</si>
  <si>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</si>
  <si>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</si>
  <si>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</si>
  <si>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</si>
  <si>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</si>
  <si>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</si>
  <si>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</si>
  <si>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</si>
  <si>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</si>
  <si>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</si>
  <si>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</si>
  <si>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</si>
  <si>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</si>
  <si>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</si>
  <si>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</si>
  <si>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</si>
  <si>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</si>
  <si>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</si>
  <si>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</si>
  <si>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</si>
  <si>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</si>
  <si>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</si>
  <si>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</si>
  <si>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</si>
  <si>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</si>
  <si>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</si>
  <si>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</si>
  <si>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</si>
  <si>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</si>
  <si>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</si>
  <si>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</si>
  <si>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</si>
  <si>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</si>
  <si>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</si>
  <si>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</si>
  <si>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</si>
  <si>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</si>
  <si>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</si>
  <si>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</si>
  <si>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</si>
  <si>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</si>
  <si>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</si>
  <si>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</si>
  <si>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</si>
  <si>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</si>
  <si>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</si>
  <si>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</si>
  <si>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</si>
  <si>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</si>
  <si>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</si>
  <si>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</si>
  <si>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</si>
  <si>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</si>
  <si>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</si>
  <si>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</si>
  <si>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</si>
  <si>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</si>
  <si>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</si>
  <si>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</si>
  <si>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</si>
  <si>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</si>
  <si>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</si>
  <si>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</si>
  <si>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</si>
  <si>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</si>
  <si>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</si>
  <si>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</si>
  <si>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</si>
  <si>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</si>
  <si>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</si>
  <si>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</si>
  <si>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</si>
  <si>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</si>
  <si>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</si>
  <si>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</si>
  <si>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</si>
  <si>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</si>
  <si>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</si>
  <si>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</si>
  <si>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</si>
  <si>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</si>
  <si>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</si>
  <si>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</si>
  <si>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</si>
  <si>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</si>
  <si>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</si>
  <si>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</si>
  <si>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</si>
  <si>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</si>
  <si>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</si>
  <si>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</si>
  <si>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</si>
  <si>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</si>
  <si>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</si>
  <si>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</si>
  <si>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</si>
  <si>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</si>
  <si>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</si>
  <si>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</si>
  <si>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</si>
  <si>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</si>
  <si>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</si>
  <si>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</si>
  <si>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</si>
  <si>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</si>
  <si>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</si>
  <si>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</si>
  <si>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</si>
  <si>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</si>
  <si>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</si>
  <si>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</si>
  <si>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</si>
  <si>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</si>
  <si>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</si>
  <si>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</si>
  <si>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</si>
  <si>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</si>
  <si>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</si>
  <si>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</si>
  <si>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</si>
  <si>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</si>
  <si>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</si>
  <si>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</si>
  <si>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</si>
  <si>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</si>
  <si>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</si>
  <si>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</si>
  <si>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</si>
  <si>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</si>
  <si>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</si>
  <si>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</si>
  <si>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</si>
  <si>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</si>
  <si>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</si>
  <si>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</si>
  <si>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</si>
  <si>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</si>
  <si>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</si>
  <si>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</si>
  <si>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</si>
  <si>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</si>
  <si>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</si>
  <si>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</si>
  <si>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</si>
  <si>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</si>
  <si>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</si>
  <si>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</si>
  <si>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</si>
  <si>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</si>
  <si>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</si>
  <si>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</si>
  <si>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</si>
  <si>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</si>
  <si>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</si>
  <si>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</si>
  <si>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</si>
  <si>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</si>
  <si>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</si>
  <si>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</si>
  <si>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</si>
  <si>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</si>
  <si>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</si>
  <si>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</si>
  <si>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</si>
  <si>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</si>
  <si>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</si>
  <si>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</si>
  <si>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</si>
  <si>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</si>
  <si>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</si>
  <si>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</si>
  <si>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</si>
  <si>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</si>
  <si>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</si>
  <si>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</si>
  <si>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</si>
  <si>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</si>
  <si>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</si>
  <si>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</si>
  <si>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</si>
  <si>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</si>
  <si>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</si>
  <si>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</si>
  <si>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</si>
  <si>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</si>
  <si>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</si>
  <si>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</si>
  <si>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</si>
  <si>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</si>
  <si>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</si>
  <si>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</si>
  <si>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</si>
  <si>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</si>
  <si>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</si>
  <si>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</si>
  <si>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</si>
  <si>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</si>
  <si>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</si>
  <si>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</si>
  <si>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</si>
  <si>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</si>
  <si>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</si>
  <si>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</si>
  <si>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</si>
  <si>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</si>
  <si>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</si>
  <si>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</si>
  <si>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</si>
  <si>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</si>
  <si>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</si>
  <si>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</si>
  <si>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</si>
  <si>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</si>
  <si>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</si>
  <si>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</si>
  <si>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</si>
  <si>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</si>
  <si>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</si>
  <si>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</si>
  <si>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</si>
  <si>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</si>
  <si>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</si>
  <si>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</si>
  <si>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</si>
  <si>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</si>
  <si>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</si>
  <si>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</si>
  <si>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</si>
  <si>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</si>
  <si>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</si>
  <si>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</si>
  <si>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</si>
  <si>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</si>
  <si>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</si>
  <si>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</si>
  <si>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</si>
  <si>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</si>
  <si>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</si>
  <si>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</si>
  <si>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</si>
  <si>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</si>
  <si>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</si>
  <si>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</si>
  <si>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</si>
  <si>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</si>
  <si>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</si>
  <si>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</si>
  <si>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</si>
  <si>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</si>
  <si>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</si>
  <si>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</si>
  <si>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</si>
  <si>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</si>
  <si>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</si>
  <si>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</si>
  <si>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</si>
  <si>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</si>
  <si>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</si>
  <si>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</si>
  <si>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</si>
  <si>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</si>
  <si>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</si>
  <si>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</si>
  <si>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</si>
  <si>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</si>
  <si>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</si>
  <si>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</si>
  <si>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</si>
  <si>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</si>
  <si>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</si>
  <si>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</si>
  <si>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</si>
  <si>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</si>
  <si>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</si>
  <si>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</si>
  <si>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</si>
  <si>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</si>
  <si>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</si>
  <si>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</si>
  <si>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</si>
  <si>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</si>
  <si>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</si>
  <si>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</si>
  <si>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</si>
  <si>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</si>
  <si>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</si>
  <si>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</si>
  <si>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</si>
  <si>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</si>
  <si>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</si>
  <si>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</si>
  <si>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</si>
  <si>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</si>
  <si>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</si>
  <si>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</si>
  <si>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</si>
  <si>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</si>
  <si>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</si>
  <si>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</si>
  <si>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</si>
  <si>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</si>
  <si>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</si>
  <si>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</si>
  <si>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</si>
  <si>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</si>
  <si>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</si>
  <si>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</si>
  <si>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</si>
  <si>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</si>
  <si>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</si>
  <si>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</si>
  <si>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</si>
  <si>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</si>
  <si>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</si>
  <si>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</si>
  <si>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</si>
  <si>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</si>
  <si>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</si>
  <si>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</si>
  <si>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</si>
  <si>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</si>
  <si>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</si>
  <si>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</si>
  <si>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</si>
  <si>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</si>
  <si>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</si>
  <si>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</si>
  <si>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</si>
  <si>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</si>
  <si>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</si>
  <si>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</si>
  <si>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</si>
  <si>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</si>
  <si>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</si>
  <si>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</si>
  <si>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</si>
  <si>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</si>
  <si>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</si>
  <si>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</si>
  <si>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</si>
  <si>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</si>
  <si>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</si>
  <si>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</si>
  <si>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</si>
  <si>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</si>
  <si>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</si>
  <si>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</si>
  <si>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</si>
  <si>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</si>
  <si>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</si>
  <si>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</si>
  <si>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</si>
  <si>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</si>
  <si>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</si>
  <si>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</si>
  <si>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</si>
  <si>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</si>
  <si>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</si>
  <si>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</si>
  <si>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</si>
  <si>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</si>
  <si>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</si>
  <si>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</si>
  <si>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</si>
  <si>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</si>
  <si>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</si>
  <si>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</si>
  <si>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</si>
  <si>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</si>
  <si>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</si>
  <si>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</si>
  <si>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</si>
  <si>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</si>
  <si>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</si>
  <si>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</si>
  <si>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</si>
  <si>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</si>
  <si>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</si>
  <si>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</si>
  <si>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</si>
  <si>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</si>
  <si>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</si>
  <si>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</si>
  <si>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</si>
  <si>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</si>
  <si>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</si>
  <si>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</si>
  <si>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</si>
  <si>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</si>
  <si>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</si>
  <si>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</si>
  <si>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</si>
  <si>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</si>
  <si>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</si>
  <si>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</si>
  <si>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</si>
  <si>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</si>
  <si>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</si>
  <si>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</si>
  <si>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</si>
  <si>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</si>
  <si>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</si>
  <si>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</si>
  <si>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</si>
  <si>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</si>
  <si>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</si>
  <si>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</si>
  <si>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</si>
  <si>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</si>
  <si>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</si>
  <si>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</si>
  <si>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</si>
  <si>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</si>
  <si>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</si>
  <si>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</si>
  <si>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</si>
  <si>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</si>
  <si>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</si>
  <si>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</si>
  <si>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</si>
  <si>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</si>
  <si>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</si>
  <si>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</si>
  <si>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</si>
  <si>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</si>
  <si>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</si>
  <si>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</si>
  <si>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</si>
  <si>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</si>
  <si>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</si>
  <si>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</si>
  <si>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</si>
  <si>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</si>
  <si>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</si>
  <si>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</si>
  <si>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</si>
  <si>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</si>
  <si>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</si>
  <si>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</si>
  <si>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</si>
  <si>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</si>
  <si>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</si>
  <si>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</si>
  <si>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</si>
  <si>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</si>
  <si>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</si>
  <si>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</si>
  <si>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</si>
  <si>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</si>
  <si>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</si>
  <si>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</si>
  <si>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</si>
  <si>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</si>
  <si>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</si>
  <si>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</si>
  <si>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</si>
  <si>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</si>
  <si>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</si>
  <si>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</si>
  <si>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</si>
  <si>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</si>
  <si>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</si>
  <si>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</si>
  <si>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</si>
  <si>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</si>
  <si>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</si>
  <si>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</si>
  <si>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</si>
  <si>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</si>
  <si>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</si>
  <si>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</si>
  <si>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</si>
  <si>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</si>
  <si>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</si>
  <si>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</si>
  <si>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</si>
  <si>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</si>
  <si>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</si>
  <si>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</si>
  <si>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</si>
  <si>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</si>
  <si>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</si>
  <si>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</si>
  <si>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</si>
  <si>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</si>
  <si>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</si>
  <si>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</si>
  <si>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</si>
  <si>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</si>
  <si>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</si>
  <si>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</si>
  <si>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</si>
  <si>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常陸大宮済生会病院</t>
    <phoneticPr fontId="3"/>
  </si>
  <si>
    <t>〒319-2256 常陸大宮市田子内町３０３３番３</t>
    <phoneticPr fontId="3"/>
  </si>
  <si>
    <t>〇</t>
  </si>
  <si>
    <t>済生会</t>
  </si>
  <si>
    <t>複数の診療科で活用</t>
  </si>
  <si>
    <t>内科</t>
  </si>
  <si>
    <t>外科</t>
  </si>
  <si>
    <t>形成外科</t>
  </si>
  <si>
    <t>ＤＰＣ標準病院群</t>
  </si>
  <si>
    <t>有</t>
  </si>
  <si>
    <t>-</t>
    <phoneticPr fontId="3"/>
  </si>
  <si>
    <t>２階病棟</t>
  </si>
  <si>
    <t>急性期機能</t>
  </si>
  <si>
    <t>整形外科</t>
  </si>
  <si>
    <t>急性期一般入院料１</t>
  </si>
  <si>
    <t>看護必要度Ⅰ</t>
    <phoneticPr fontId="3"/>
  </si>
  <si>
    <t>３階病棟</t>
  </si>
  <si>
    <t>循環器内科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</si>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</sst>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5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1053</v>
      </c>
      <c r="N9" s="282" t="s">
        <v>1055</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1053</v>
      </c>
      <c r="N22" s="282" t="s">
        <v>1055</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t="s">
        <v>1039</v>
      </c>
      <c r="N24" s="25" t="s">
        <v>1039</v>
      </c>
    </row>
    <row r="25" spans="1:22" s="21" customFormat="1" ht="34.5" customHeight="1">
      <c r="A25" s="244" t="s">
        <v>607</v>
      </c>
      <c r="B25" s="24"/>
      <c r="C25" s="19"/>
      <c r="D25" s="19"/>
      <c r="E25" s="19"/>
      <c r="F25" s="19"/>
      <c r="G25" s="19"/>
      <c r="H25" s="20"/>
      <c r="I25" s="300" t="s">
        <v>4</v>
      </c>
      <c r="J25" s="301"/>
      <c r="K25" s="302"/>
      <c r="L25" s="29" t="s">
        <v>1039</v>
      </c>
      <c r="M25" s="29"/>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1053</v>
      </c>
      <c r="N35" s="282" t="s">
        <v>1055</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1053</v>
      </c>
      <c r="N44" s="282" t="s">
        <v>1055</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1053</v>
      </c>
      <c r="N89" s="262" t="s">
        <v>1055</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156</v>
      </c>
      <c r="K99" s="237" t="str">
        <f>IF(OR(COUNTIF(L99:N99,"未確認")&gt;0,COUNTIF(L99:N99,"~*")&gt;0),"※","")</f>
        <v/>
      </c>
      <c r="L99" s="258">
        <v>49</v>
      </c>
      <c r="M99" s="258">
        <v>54</v>
      </c>
      <c r="N99" s="258">
        <v>53</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135</v>
      </c>
      <c r="K101" s="237" t="str">
        <f>IF(OR(COUNTIF(L101:N101,"未確認")&gt;0,COUNTIF(L101:N101,"~*")&gt;0),"※","")</f>
        <v/>
      </c>
      <c r="L101" s="258">
        <v>28</v>
      </c>
      <c r="M101" s="258">
        <v>54</v>
      </c>
      <c r="N101" s="258">
        <v>53</v>
      </c>
    </row>
    <row r="102" spans="1:22" s="83" customFormat="1" ht="34.5" customHeight="1">
      <c r="A102" s="244" t="s">
        <v>610</v>
      </c>
      <c r="B102" s="84"/>
      <c r="C102" s="374"/>
      <c r="D102" s="376"/>
      <c r="E102" s="314" t="s">
        <v>612</v>
      </c>
      <c r="F102" s="315"/>
      <c r="G102" s="315"/>
      <c r="H102" s="316"/>
      <c r="I102" s="417"/>
      <c r="J102" s="256">
        <f t="shared" si="0"/>
        <v>135</v>
      </c>
      <c r="K102" s="237" t="str">
        <f t="shared" ref="K102:K111" si="1">IF(OR(COUNTIF(L101:N101,"未確認")&gt;0,COUNTIF(L101:N101,"~*")&gt;0),"※","")</f>
        <v/>
      </c>
      <c r="L102" s="258">
        <v>28</v>
      </c>
      <c r="M102" s="258">
        <v>54</v>
      </c>
      <c r="N102" s="258">
        <v>53</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1044</v>
      </c>
      <c r="N122" s="98" t="s">
        <v>1054</v>
      </c>
    </row>
    <row r="123" spans="1:22" s="83" customFormat="1" ht="40.5" customHeight="1">
      <c r="A123" s="244" t="s">
        <v>620</v>
      </c>
      <c r="B123" s="1"/>
      <c r="C123" s="289"/>
      <c r="D123" s="290"/>
      <c r="E123" s="374"/>
      <c r="F123" s="375"/>
      <c r="G123" s="375"/>
      <c r="H123" s="376"/>
      <c r="I123" s="338"/>
      <c r="J123" s="105"/>
      <c r="K123" s="106"/>
      <c r="L123" s="98" t="s">
        <v>1044</v>
      </c>
      <c r="M123" s="98" t="s">
        <v>1050</v>
      </c>
      <c r="N123" s="98" t="s">
        <v>534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111</v>
      </c>
      <c r="M131" s="98" t="s">
        <v>1051</v>
      </c>
      <c r="N131" s="98" t="s">
        <v>1051</v>
      </c>
    </row>
    <row r="132" spans="1:22" s="83" customFormat="1" ht="34.5" customHeight="1">
      <c r="A132" s="244" t="s">
        <v>621</v>
      </c>
      <c r="B132" s="84"/>
      <c r="C132" s="295"/>
      <c r="D132" s="297"/>
      <c r="E132" s="317" t="s">
        <v>58</v>
      </c>
      <c r="F132" s="318"/>
      <c r="G132" s="318"/>
      <c r="H132" s="319"/>
      <c r="I132" s="386"/>
      <c r="J132" s="101"/>
      <c r="K132" s="102"/>
      <c r="L132" s="82">
        <v>30</v>
      </c>
      <c r="M132" s="82">
        <v>54</v>
      </c>
      <c r="N132" s="82">
        <v>53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105</v>
      </c>
    </row>
    <row r="134" spans="1:22" s="83" customFormat="1" ht="34.5" customHeight="1">
      <c r="A134" s="244" t="s">
        <v>622</v>
      </c>
      <c r="B134" s="84"/>
      <c r="C134" s="111"/>
      <c r="D134" s="112"/>
      <c r="E134" s="317" t="s">
        <v>60</v>
      </c>
      <c r="F134" s="318"/>
      <c r="G134" s="318"/>
      <c r="H134" s="319"/>
      <c r="I134" s="386"/>
      <c r="J134" s="101"/>
      <c r="K134" s="102"/>
      <c r="L134" s="82">
        <v>0</v>
      </c>
      <c r="M134" s="82">
        <v>0</v>
      </c>
      <c r="N134" s="82">
        <v>12</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156</v>
      </c>
      <c r="K145" s="264" t="str">
        <f t="shared" ref="K145:K176" si="3">IF(OR(COUNTIF(L145:N145,"未確認")&gt;0,COUNTIF(L145:N145,"~*")&gt;0),"※","")</f>
        <v/>
      </c>
      <c r="L145" s="117">
        <v>0</v>
      </c>
      <c r="M145" s="117">
        <v>84</v>
      </c>
      <c r="N145" s="117">
        <v>72</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12</v>
      </c>
      <c r="K192" s="264" t="str">
        <f t="shared" si="5"/>
        <v/>
      </c>
      <c r="L192" s="117">
        <v>0</v>
      </c>
      <c r="M192" s="117">
        <v>0</v>
      </c>
      <c r="N192" s="117">
        <v>12</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51</v>
      </c>
      <c r="K201" s="264" t="str">
        <f t="shared" si="5"/>
        <v/>
      </c>
      <c r="L201" s="117">
        <v>51</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14</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5.9</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84</v>
      </c>
      <c r="K269" s="81" t="str">
        <f t="shared" si="8"/>
        <v/>
      </c>
      <c r="L269" s="147">
        <v>16</v>
      </c>
      <c r="M269" s="147">
        <v>32</v>
      </c>
      <c r="N269" s="147">
        <v>36</v>
      </c>
    </row>
    <row r="270" spans="1:22" s="83" customFormat="1" ht="34.5" customHeight="1">
      <c r="A270" s="249" t="s">
        <v>725</v>
      </c>
      <c r="B270" s="120"/>
      <c r="C270" s="368"/>
      <c r="D270" s="368"/>
      <c r="E270" s="368"/>
      <c r="F270" s="368"/>
      <c r="G270" s="368" t="s">
        <v>148</v>
      </c>
      <c r="H270" s="368"/>
      <c r="I270" s="401"/>
      <c r="J270" s="266">
        <f t="shared" si="9"/>
        <v>2.4000000000000004</v>
      </c>
      <c r="K270" s="81" t="str">
        <f t="shared" si="8"/>
        <v/>
      </c>
      <c r="L270" s="148">
        <v>1.6</v>
      </c>
      <c r="M270" s="148">
        <v>0.8</v>
      </c>
      <c r="N270" s="148">
        <v>0</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row>
    <row r="274" spans="1:14" s="83" customFormat="1" ht="34.5" customHeight="1">
      <c r="A274" s="249" t="s">
        <v>727</v>
      </c>
      <c r="B274" s="120"/>
      <c r="C274" s="369"/>
      <c r="D274" s="369"/>
      <c r="E274" s="369"/>
      <c r="F274" s="369"/>
      <c r="G274" s="368" t="s">
        <v>148</v>
      </c>
      <c r="H274" s="368"/>
      <c r="I274" s="401"/>
      <c r="J274" s="266">
        <f t="shared" si="9"/>
        <v>12</v>
      </c>
      <c r="K274" s="81" t="str">
        <f t="shared" si="8"/>
        <v/>
      </c>
      <c r="L274" s="148">
        <v>4</v>
      </c>
      <c r="M274" s="148">
        <v>4</v>
      </c>
      <c r="N274" s="148">
        <v>4</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4</v>
      </c>
      <c r="K277" s="81" t="str">
        <f t="shared" si="8"/>
        <v/>
      </c>
      <c r="L277" s="147">
        <v>1</v>
      </c>
      <c r="M277" s="147">
        <v>1</v>
      </c>
      <c r="N277" s="147">
        <v>2</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2</v>
      </c>
      <c r="K279" s="81" t="str">
        <f t="shared" si="8"/>
        <v/>
      </c>
      <c r="L279" s="147">
        <v>0</v>
      </c>
      <c r="M279" s="147">
        <v>0</v>
      </c>
      <c r="N279" s="147">
        <v>2</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0</v>
      </c>
      <c r="N281" s="147">
        <v>1</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2</v>
      </c>
      <c r="K283" s="81" t="str">
        <f t="shared" si="8"/>
        <v/>
      </c>
      <c r="L283" s="147">
        <v>0</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9</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1</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24</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3</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3</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1</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2564</v>
      </c>
      <c r="K392" s="81" t="str">
        <f t="shared" ref="K392:K397" si="12">IF(OR(COUNTIF(L392:N392,"未確認")&gt;0,COUNTIF(L392:N392,"~*")&gt;0),"※","")</f>
        <v/>
      </c>
      <c r="L392" s="147">
        <v>533</v>
      </c>
      <c r="M392" s="147">
        <v>1005</v>
      </c>
      <c r="N392" s="147">
        <v>1026</v>
      </c>
    </row>
    <row r="393" spans="1:22" s="83" customFormat="1" ht="34.5" customHeight="1">
      <c r="A393" s="249" t="s">
        <v>773</v>
      </c>
      <c r="B393" s="84"/>
      <c r="C393" s="367"/>
      <c r="D393" s="377"/>
      <c r="E393" s="317" t="s">
        <v>224</v>
      </c>
      <c r="F393" s="318"/>
      <c r="G393" s="318"/>
      <c r="H393" s="319"/>
      <c r="I393" s="340"/>
      <c r="J393" s="140">
        <f t="shared" si="11"/>
        <v>452</v>
      </c>
      <c r="K393" s="81" t="str">
        <f t="shared" si="12"/>
        <v/>
      </c>
      <c r="L393" s="147">
        <v>117</v>
      </c>
      <c r="M393" s="147">
        <v>262</v>
      </c>
      <c r="N393" s="147">
        <v>73</v>
      </c>
    </row>
    <row r="394" spans="1:22" s="83" customFormat="1" ht="34.5" customHeight="1">
      <c r="A394" s="250" t="s">
        <v>774</v>
      </c>
      <c r="B394" s="84"/>
      <c r="C394" s="367"/>
      <c r="D394" s="378"/>
      <c r="E394" s="317" t="s">
        <v>225</v>
      </c>
      <c r="F394" s="318"/>
      <c r="G394" s="318"/>
      <c r="H394" s="319"/>
      <c r="I394" s="340"/>
      <c r="J394" s="140">
        <f t="shared" si="11"/>
        <v>1981</v>
      </c>
      <c r="K394" s="81" t="str">
        <f t="shared" si="12"/>
        <v/>
      </c>
      <c r="L394" s="147">
        <v>416</v>
      </c>
      <c r="M394" s="147">
        <v>686</v>
      </c>
      <c r="N394" s="147">
        <v>879</v>
      </c>
    </row>
    <row r="395" spans="1:22" s="83" customFormat="1" ht="34.5" customHeight="1">
      <c r="A395" s="250" t="s">
        <v>775</v>
      </c>
      <c r="B395" s="84"/>
      <c r="C395" s="367"/>
      <c r="D395" s="379"/>
      <c r="E395" s="317" t="s">
        <v>226</v>
      </c>
      <c r="F395" s="318"/>
      <c r="G395" s="318"/>
      <c r="H395" s="319"/>
      <c r="I395" s="340"/>
      <c r="J395" s="140">
        <f t="shared" si="11"/>
        <v>131</v>
      </c>
      <c r="K395" s="81" t="str">
        <f t="shared" si="12"/>
        <v/>
      </c>
      <c r="L395" s="147">
        <v>0</v>
      </c>
      <c r="M395" s="147">
        <v>57</v>
      </c>
      <c r="N395" s="147">
        <v>74</v>
      </c>
    </row>
    <row r="396" spans="1:22" s="83" customFormat="1" ht="34.5" customHeight="1">
      <c r="A396" s="250" t="s">
        <v>776</v>
      </c>
      <c r="B396" s="1"/>
      <c r="C396" s="367"/>
      <c r="D396" s="317" t="s">
        <v>227</v>
      </c>
      <c r="E396" s="318"/>
      <c r="F396" s="318"/>
      <c r="G396" s="318"/>
      <c r="H396" s="319"/>
      <c r="I396" s="340"/>
      <c r="J396" s="140">
        <f t="shared" si="11"/>
        <v>39062</v>
      </c>
      <c r="K396" s="81" t="str">
        <f t="shared" si="12"/>
        <v/>
      </c>
      <c r="L396" s="147">
        <v>8311</v>
      </c>
      <c r="M396" s="147">
        <v>15874</v>
      </c>
      <c r="N396" s="147">
        <v>14877</v>
      </c>
    </row>
    <row r="397" spans="1:22" s="83" customFormat="1" ht="34.5" customHeight="1">
      <c r="A397" s="250" t="s">
        <v>777</v>
      </c>
      <c r="B397" s="119"/>
      <c r="C397" s="367"/>
      <c r="D397" s="317" t="s">
        <v>228</v>
      </c>
      <c r="E397" s="318"/>
      <c r="F397" s="318"/>
      <c r="G397" s="318"/>
      <c r="H397" s="319"/>
      <c r="I397" s="341"/>
      <c r="J397" s="140">
        <f t="shared" si="11"/>
        <v>2597</v>
      </c>
      <c r="K397" s="81" t="str">
        <f t="shared" si="12"/>
        <v/>
      </c>
      <c r="L397" s="147">
        <v>604</v>
      </c>
      <c r="M397" s="147">
        <v>986</v>
      </c>
      <c r="N397" s="147">
        <v>1007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2564</v>
      </c>
      <c r="K405" s="81" t="str">
        <f t="shared" ref="K405:K422" si="14">IF(OR(COUNTIF(L405:N405,"未確認")&gt;0,COUNTIF(L405:N405,"~*")&gt;0),"※","")</f>
        <v/>
      </c>
      <c r="L405" s="147">
        <v>533</v>
      </c>
      <c r="M405" s="147">
        <v>1005</v>
      </c>
      <c r="N405" s="147">
        <v>1026</v>
      </c>
    </row>
    <row r="406" spans="1:22" s="83" customFormat="1" ht="34.5" customHeight="1">
      <c r="A406" s="251" t="s">
        <v>779</v>
      </c>
      <c r="B406" s="119"/>
      <c r="C406" s="366"/>
      <c r="D406" s="372" t="s">
        <v>233</v>
      </c>
      <c r="E406" s="374" t="s">
        <v>234</v>
      </c>
      <c r="F406" s="375"/>
      <c r="G406" s="375"/>
      <c r="H406" s="376"/>
      <c r="I406" s="358"/>
      <c r="J406" s="140">
        <f t="shared" si="13"/>
        <v>87</v>
      </c>
      <c r="K406" s="81" t="str">
        <f t="shared" si="14"/>
        <v/>
      </c>
      <c r="L406" s="147">
        <v>65</v>
      </c>
      <c r="M406" s="147">
        <v>13</v>
      </c>
      <c r="N406" s="147">
        <v>9</v>
      </c>
    </row>
    <row r="407" spans="1:22" s="83" customFormat="1" ht="34.5" customHeight="1">
      <c r="A407" s="251" t="s">
        <v>780</v>
      </c>
      <c r="B407" s="119"/>
      <c r="C407" s="366"/>
      <c r="D407" s="366"/>
      <c r="E407" s="317" t="s">
        <v>235</v>
      </c>
      <c r="F407" s="318"/>
      <c r="G407" s="318"/>
      <c r="H407" s="319"/>
      <c r="I407" s="358"/>
      <c r="J407" s="140">
        <f t="shared" si="13"/>
        <v>2242</v>
      </c>
      <c r="K407" s="81" t="str">
        <f t="shared" si="14"/>
        <v/>
      </c>
      <c r="L407" s="147">
        <v>430</v>
      </c>
      <c r="M407" s="147">
        <v>902</v>
      </c>
      <c r="N407" s="147">
        <v>910</v>
      </c>
    </row>
    <row r="408" spans="1:22" s="83" customFormat="1" ht="34.5" customHeight="1">
      <c r="A408" s="251" t="s">
        <v>781</v>
      </c>
      <c r="B408" s="119"/>
      <c r="C408" s="366"/>
      <c r="D408" s="366"/>
      <c r="E408" s="317" t="s">
        <v>236</v>
      </c>
      <c r="F408" s="318"/>
      <c r="G408" s="318"/>
      <c r="H408" s="319"/>
      <c r="I408" s="358"/>
      <c r="J408" s="140">
        <f t="shared" si="13"/>
        <v>59</v>
      </c>
      <c r="K408" s="81" t="str">
        <f t="shared" si="14"/>
        <v/>
      </c>
      <c r="L408" s="147">
        <v>12</v>
      </c>
      <c r="M408" s="147">
        <v>35</v>
      </c>
      <c r="N408" s="147">
        <v>12</v>
      </c>
    </row>
    <row r="409" spans="1:22" s="83" customFormat="1" ht="34.5" customHeight="1">
      <c r="A409" s="251" t="s">
        <v>782</v>
      </c>
      <c r="B409" s="119"/>
      <c r="C409" s="366"/>
      <c r="D409" s="366"/>
      <c r="E409" s="314" t="s">
        <v>989</v>
      </c>
      <c r="F409" s="315"/>
      <c r="G409" s="315"/>
      <c r="H409" s="316"/>
      <c r="I409" s="358"/>
      <c r="J409" s="140">
        <f t="shared" si="13"/>
        <v>176</v>
      </c>
      <c r="K409" s="81" t="str">
        <f t="shared" si="14"/>
        <v/>
      </c>
      <c r="L409" s="147">
        <v>26</v>
      </c>
      <c r="M409" s="147">
        <v>55</v>
      </c>
      <c r="N409" s="147">
        <v>95</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2597</v>
      </c>
      <c r="K413" s="81" t="str">
        <f t="shared" si="14"/>
        <v/>
      </c>
      <c r="L413" s="147">
        <v>604</v>
      </c>
      <c r="M413" s="147">
        <v>986</v>
      </c>
      <c r="N413" s="147">
        <v>1007</v>
      </c>
    </row>
    <row r="414" spans="1:22" s="83" customFormat="1" ht="34.5" customHeight="1">
      <c r="A414" s="251" t="s">
        <v>787</v>
      </c>
      <c r="B414" s="119"/>
      <c r="C414" s="366"/>
      <c r="D414" s="372" t="s">
        <v>240</v>
      </c>
      <c r="E414" s="374" t="s">
        <v>241</v>
      </c>
      <c r="F414" s="375"/>
      <c r="G414" s="375"/>
      <c r="H414" s="376"/>
      <c r="I414" s="358"/>
      <c r="J414" s="140">
        <f t="shared" si="13"/>
        <v>87</v>
      </c>
      <c r="K414" s="81" t="str">
        <f t="shared" si="14"/>
        <v/>
      </c>
      <c r="L414" s="147">
        <v>8</v>
      </c>
      <c r="M414" s="147">
        <v>46</v>
      </c>
      <c r="N414" s="147">
        <v>33</v>
      </c>
    </row>
    <row r="415" spans="1:22" s="83" customFormat="1" ht="34.5" customHeight="1">
      <c r="A415" s="251" t="s">
        <v>788</v>
      </c>
      <c r="B415" s="119"/>
      <c r="C415" s="366"/>
      <c r="D415" s="366"/>
      <c r="E415" s="317" t="s">
        <v>242</v>
      </c>
      <c r="F415" s="318"/>
      <c r="G415" s="318"/>
      <c r="H415" s="319"/>
      <c r="I415" s="358"/>
      <c r="J415" s="140">
        <f t="shared" si="13"/>
        <v>2045</v>
      </c>
      <c r="K415" s="81" t="str">
        <f t="shared" si="14"/>
        <v/>
      </c>
      <c r="L415" s="147">
        <v>555</v>
      </c>
      <c r="M415" s="147">
        <v>775</v>
      </c>
      <c r="N415" s="147">
        <v>715</v>
      </c>
    </row>
    <row r="416" spans="1:22" s="83" customFormat="1" ht="34.5" customHeight="1">
      <c r="A416" s="251" t="s">
        <v>789</v>
      </c>
      <c r="B416" s="119"/>
      <c r="C416" s="366"/>
      <c r="D416" s="366"/>
      <c r="E416" s="317" t="s">
        <v>243</v>
      </c>
      <c r="F416" s="318"/>
      <c r="G416" s="318"/>
      <c r="H416" s="319"/>
      <c r="I416" s="358"/>
      <c r="J416" s="140">
        <f t="shared" si="13"/>
        <v>123</v>
      </c>
      <c r="K416" s="81" t="str">
        <f t="shared" si="14"/>
        <v/>
      </c>
      <c r="L416" s="147">
        <v>11</v>
      </c>
      <c r="M416" s="147">
        <v>46</v>
      </c>
      <c r="N416" s="147">
        <v>66</v>
      </c>
    </row>
    <row r="417" spans="1:22" s="83" customFormat="1" ht="34.5" customHeight="1">
      <c r="A417" s="251" t="s">
        <v>790</v>
      </c>
      <c r="B417" s="119"/>
      <c r="C417" s="366"/>
      <c r="D417" s="366"/>
      <c r="E417" s="317" t="s">
        <v>244</v>
      </c>
      <c r="F417" s="318"/>
      <c r="G417" s="318"/>
      <c r="H417" s="319"/>
      <c r="I417" s="358"/>
      <c r="J417" s="140">
        <f t="shared" si="13"/>
        <v>29</v>
      </c>
      <c r="K417" s="81" t="str">
        <f t="shared" si="14"/>
        <v/>
      </c>
      <c r="L417" s="147">
        <v>4</v>
      </c>
      <c r="M417" s="147">
        <v>10</v>
      </c>
      <c r="N417" s="147">
        <v>15</v>
      </c>
    </row>
    <row r="418" spans="1:22" s="83" customFormat="1" ht="34.5" customHeight="1">
      <c r="A418" s="251" t="s">
        <v>791</v>
      </c>
      <c r="B418" s="119"/>
      <c r="C418" s="366"/>
      <c r="D418" s="366"/>
      <c r="E418" s="317" t="s">
        <v>245</v>
      </c>
      <c r="F418" s="318"/>
      <c r="G418" s="318"/>
      <c r="H418" s="319"/>
      <c r="I418" s="358"/>
      <c r="J418" s="140">
        <f t="shared" si="13"/>
        <v>90</v>
      </c>
      <c r="K418" s="81" t="str">
        <f t="shared" si="14"/>
        <v/>
      </c>
      <c r="L418" s="147">
        <v>19</v>
      </c>
      <c r="M418" s="147">
        <v>28</v>
      </c>
      <c r="N418" s="147">
        <v>43</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39</v>
      </c>
      <c r="K420" s="81" t="str">
        <f t="shared" si="14"/>
        <v/>
      </c>
      <c r="L420" s="147">
        <v>4</v>
      </c>
      <c r="M420" s="147">
        <v>16</v>
      </c>
      <c r="N420" s="147">
        <v>19</v>
      </c>
    </row>
    <row r="421" spans="1:22" s="83" customFormat="1" ht="34.5" customHeight="1">
      <c r="A421" s="251" t="s">
        <v>794</v>
      </c>
      <c r="B421" s="119"/>
      <c r="C421" s="366"/>
      <c r="D421" s="366"/>
      <c r="E421" s="317" t="s">
        <v>247</v>
      </c>
      <c r="F421" s="318"/>
      <c r="G421" s="318"/>
      <c r="H421" s="319"/>
      <c r="I421" s="358"/>
      <c r="J421" s="140">
        <f t="shared" si="13"/>
        <v>184</v>
      </c>
      <c r="K421" s="81" t="str">
        <f t="shared" si="14"/>
        <v/>
      </c>
      <c r="L421" s="147">
        <v>3</v>
      </c>
      <c r="M421" s="147">
        <v>65</v>
      </c>
      <c r="N421" s="147">
        <v>116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2510</v>
      </c>
      <c r="K430" s="193" t="str">
        <f>IF(OR(COUNTIF(L430:N430,"未確認")&gt;0,COUNTIF(L430:N430,"~*")&gt;0),"※","")</f>
        <v/>
      </c>
      <c r="L430" s="147">
        <v>596</v>
      </c>
      <c r="M430" s="147">
        <v>940</v>
      </c>
      <c r="N430" s="147">
        <v>974</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41</v>
      </c>
      <c r="K432" s="193" t="str">
        <f>IF(OR(COUNTIF(L432:N432,"未確認")&gt;0,COUNTIF(L432:N432,"~*")&gt;0),"※","")</f>
        <v/>
      </c>
      <c r="L432" s="147">
        <v>10</v>
      </c>
      <c r="M432" s="147">
        <v>20</v>
      </c>
      <c r="N432" s="147">
        <v>11</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291</v>
      </c>
      <c r="K433" s="193" t="str">
        <f>IF(OR(COUNTIF(L433:N433,"未確認")&gt;0,COUNTIF(L433:N433,"~*")&gt;0),"※","")</f>
        <v/>
      </c>
      <c r="L433" s="147">
        <v>56</v>
      </c>
      <c r="M433" s="147">
        <v>86</v>
      </c>
      <c r="N433" s="147">
        <v>149</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2178</v>
      </c>
      <c r="K434" s="193" t="str">
        <f>IF(OR(COUNTIF(L434:N434,"未確認")&gt;0,COUNTIF(L434:N434,"~*")&gt;0),"※","")</f>
        <v/>
      </c>
      <c r="L434" s="147">
        <v>530</v>
      </c>
      <c r="M434" s="147">
        <v>834</v>
      </c>
      <c r="N434" s="147">
        <v>814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30</v>
      </c>
      <c r="K468" s="201" t="str">
        <f t="shared" ref="K468:K475" si="16">IF(OR(COUNTIF(L468:N468,"未確認")&gt;0,COUNTIF(L468:N468,"*")&gt;0),"※","")</f>
        <v>※</v>
      </c>
      <c r="L468" s="117" t="s">
        <v>541</v>
      </c>
      <c r="M468" s="117">
        <v>30</v>
      </c>
      <c r="N468" s="117" t="s">
        <v>541</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11</v>
      </c>
      <c r="K469" s="201" t="str">
        <f t="shared" si="16"/>
        <v>※</v>
      </c>
      <c r="L469" s="117" t="s">
        <v>541</v>
      </c>
      <c r="M469" s="117">
        <v>11</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t="s">
        <v>541</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17</v>
      </c>
      <c r="K477" s="201" t="str">
        <f t="shared" ref="K477:K496" si="18">IF(OR(COUNTIF(L477:N477,"未確認")&gt;0,COUNTIF(L477:N477,"*")&gt;0),"※","")</f>
        <v>※</v>
      </c>
      <c r="L477" s="117">
        <v>0</v>
      </c>
      <c r="M477" s="117">
        <v>17</v>
      </c>
      <c r="N477" s="117" t="s">
        <v>541</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15</v>
      </c>
      <c r="K481" s="201" t="str">
        <f t="shared" si="18"/>
        <v/>
      </c>
      <c r="L481" s="117">
        <v>0</v>
      </c>
      <c r="M481" s="117">
        <v>15</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t="s">
        <v>541</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14</v>
      </c>
      <c r="K490" s="201" t="str">
        <f t="shared" si="18"/>
        <v/>
      </c>
      <c r="L490" s="117">
        <v>0</v>
      </c>
      <c r="M490" s="117">
        <v>14</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t="s">
        <v>541</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19</v>
      </c>
      <c r="K505" s="201" t="str">
        <f t="shared" si="21"/>
        <v>※</v>
      </c>
      <c r="L505" s="117">
        <v>0</v>
      </c>
      <c r="M505" s="117">
        <v>19</v>
      </c>
      <c r="N505" s="117" t="s">
        <v>541</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t="s">
        <v>541</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59</v>
      </c>
      <c r="K535" s="201" t="str">
        <f t="shared" si="23"/>
        <v/>
      </c>
      <c r="L535" s="117">
        <v>14</v>
      </c>
      <c r="M535" s="117">
        <v>16</v>
      </c>
      <c r="N535" s="117">
        <v>29</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1052</v>
      </c>
      <c r="N558" s="211" t="s">
        <v>1052</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v>56.3</v>
      </c>
      <c r="N560" s="211">
        <v>58.2</v>
      </c>
    </row>
    <row r="561" spans="1:14" s="91" customFormat="1" ht="34.5" customHeight="1">
      <c r="A561" s="251" t="s">
        <v>871</v>
      </c>
      <c r="B561" s="119"/>
      <c r="C561" s="209"/>
      <c r="D561" s="328" t="s">
        <v>377</v>
      </c>
      <c r="E561" s="339"/>
      <c r="F561" s="339"/>
      <c r="G561" s="339"/>
      <c r="H561" s="329"/>
      <c r="I561" s="340"/>
      <c r="J561" s="207"/>
      <c r="K561" s="210"/>
      <c r="L561" s="211" t="s">
        <v>533</v>
      </c>
      <c r="M561" s="211">
        <v>30</v>
      </c>
      <c r="N561" s="211">
        <v>37.700000000000003</v>
      </c>
    </row>
    <row r="562" spans="1:14" s="91" customFormat="1" ht="34.5" customHeight="1">
      <c r="A562" s="251" t="s">
        <v>872</v>
      </c>
      <c r="B562" s="119"/>
      <c r="C562" s="209"/>
      <c r="D562" s="328" t="s">
        <v>992</v>
      </c>
      <c r="E562" s="339"/>
      <c r="F562" s="339"/>
      <c r="G562" s="339"/>
      <c r="H562" s="329"/>
      <c r="I562" s="340"/>
      <c r="J562" s="207"/>
      <c r="K562" s="210"/>
      <c r="L562" s="211" t="s">
        <v>533</v>
      </c>
      <c r="M562" s="211">
        <v>21.6</v>
      </c>
      <c r="N562" s="211">
        <v>26.9</v>
      </c>
    </row>
    <row r="563" spans="1:14" s="91" customFormat="1" ht="34.5" customHeight="1">
      <c r="A563" s="251" t="s">
        <v>873</v>
      </c>
      <c r="B563" s="119"/>
      <c r="C563" s="209"/>
      <c r="D563" s="328" t="s">
        <v>379</v>
      </c>
      <c r="E563" s="339"/>
      <c r="F563" s="339"/>
      <c r="G563" s="339"/>
      <c r="H563" s="329"/>
      <c r="I563" s="340"/>
      <c r="J563" s="207"/>
      <c r="K563" s="210"/>
      <c r="L563" s="211" t="s">
        <v>533</v>
      </c>
      <c r="M563" s="211">
        <v>13.9</v>
      </c>
      <c r="N563" s="211">
        <v>9.5</v>
      </c>
    </row>
    <row r="564" spans="1:14" s="91" customFormat="1" ht="34.5" customHeight="1">
      <c r="A564" s="251" t="s">
        <v>874</v>
      </c>
      <c r="B564" s="119"/>
      <c r="C564" s="209"/>
      <c r="D564" s="328" t="s">
        <v>380</v>
      </c>
      <c r="E564" s="339"/>
      <c r="F564" s="339"/>
      <c r="G564" s="339"/>
      <c r="H564" s="329"/>
      <c r="I564" s="340"/>
      <c r="J564" s="207"/>
      <c r="K564" s="210"/>
      <c r="L564" s="211" t="s">
        <v>533</v>
      </c>
      <c r="M564" s="211">
        <v>4.7</v>
      </c>
      <c r="N564" s="211">
        <v>1</v>
      </c>
    </row>
    <row r="565" spans="1:14" s="91" customFormat="1" ht="34.5" customHeight="1">
      <c r="A565" s="251" t="s">
        <v>875</v>
      </c>
      <c r="B565" s="119"/>
      <c r="C565" s="280"/>
      <c r="D565" s="328" t="s">
        <v>869</v>
      </c>
      <c r="E565" s="339"/>
      <c r="F565" s="339"/>
      <c r="G565" s="339"/>
      <c r="H565" s="329"/>
      <c r="I565" s="340"/>
      <c r="J565" s="207"/>
      <c r="K565" s="210"/>
      <c r="L565" s="211" t="s">
        <v>533</v>
      </c>
      <c r="M565" s="211">
        <v>26.9</v>
      </c>
      <c r="N565" s="211">
        <v>31.3</v>
      </c>
    </row>
    <row r="566" spans="1:14" s="91" customFormat="1" ht="34.5" customHeight="1">
      <c r="A566" s="251" t="s">
        <v>876</v>
      </c>
      <c r="B566" s="119"/>
      <c r="C566" s="285"/>
      <c r="D566" s="328" t="s">
        <v>993</v>
      </c>
      <c r="E566" s="339"/>
      <c r="F566" s="339"/>
      <c r="G566" s="339"/>
      <c r="H566" s="329"/>
      <c r="I566" s="340"/>
      <c r="J566" s="213"/>
      <c r="K566" s="214"/>
      <c r="L566" s="211" t="s">
        <v>533</v>
      </c>
      <c r="M566" s="211">
        <v>33</v>
      </c>
      <c r="N566" s="211">
        <v>43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v>12.34</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v>1.87</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v>0</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v>0.56000000000000005</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v>0</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v>0</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v>0.56000000000000005</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v>0</v>
      </c>
      <c r="N576" s="211">
        <v>0</v>
      </c>
    </row>
    <row r="577" spans="1:22" s="91" customFormat="1" ht="34.5" customHeight="1">
      <c r="A577" s="251" t="s">
        <v>885</v>
      </c>
      <c r="B577" s="119"/>
      <c r="C577" s="209"/>
      <c r="D577" s="328" t="s">
        <v>377</v>
      </c>
      <c r="E577" s="339"/>
      <c r="F577" s="339"/>
      <c r="G577" s="339"/>
      <c r="H577" s="329"/>
      <c r="I577" s="340"/>
      <c r="J577" s="207"/>
      <c r="K577" s="210"/>
      <c r="L577" s="211" t="s">
        <v>533</v>
      </c>
      <c r="M577" s="211">
        <v>0</v>
      </c>
      <c r="N577" s="211">
        <v>0</v>
      </c>
    </row>
    <row r="578" spans="1:22" s="91" customFormat="1" ht="34.5" customHeight="1">
      <c r="A578" s="251" t="s">
        <v>886</v>
      </c>
      <c r="B578" s="119"/>
      <c r="C578" s="209"/>
      <c r="D578" s="328" t="s">
        <v>992</v>
      </c>
      <c r="E578" s="339"/>
      <c r="F578" s="339"/>
      <c r="G578" s="339"/>
      <c r="H578" s="329"/>
      <c r="I578" s="340"/>
      <c r="J578" s="207"/>
      <c r="K578" s="210"/>
      <c r="L578" s="211" t="s">
        <v>533</v>
      </c>
      <c r="M578" s="211">
        <v>0</v>
      </c>
      <c r="N578" s="211">
        <v>0</v>
      </c>
    </row>
    <row r="579" spans="1:22" s="91" customFormat="1" ht="34.5" customHeight="1">
      <c r="A579" s="251" t="s">
        <v>887</v>
      </c>
      <c r="B579" s="119"/>
      <c r="C579" s="209"/>
      <c r="D579" s="328" t="s">
        <v>379</v>
      </c>
      <c r="E579" s="339"/>
      <c r="F579" s="339"/>
      <c r="G579" s="339"/>
      <c r="H579" s="329"/>
      <c r="I579" s="340"/>
      <c r="J579" s="207"/>
      <c r="K579" s="210"/>
      <c r="L579" s="211" t="s">
        <v>533</v>
      </c>
      <c r="M579" s="211">
        <v>0</v>
      </c>
      <c r="N579" s="211">
        <v>0</v>
      </c>
    </row>
    <row r="580" spans="1:22" s="91" customFormat="1" ht="34.5" customHeight="1">
      <c r="A580" s="251" t="s">
        <v>888</v>
      </c>
      <c r="B580" s="119"/>
      <c r="C580" s="209"/>
      <c r="D580" s="328" t="s">
        <v>380</v>
      </c>
      <c r="E580" s="339"/>
      <c r="F580" s="339"/>
      <c r="G580" s="339"/>
      <c r="H580" s="329"/>
      <c r="I580" s="340"/>
      <c r="J580" s="207"/>
      <c r="K580" s="210"/>
      <c r="L580" s="211" t="s">
        <v>533</v>
      </c>
      <c r="M580" s="211">
        <v>0</v>
      </c>
      <c r="N580" s="211">
        <v>0</v>
      </c>
    </row>
    <row r="581" spans="1:22" s="91" customFormat="1" ht="34.5" customHeight="1">
      <c r="A581" s="251" t="s">
        <v>889</v>
      </c>
      <c r="B581" s="119"/>
      <c r="C581" s="209"/>
      <c r="D581" s="328" t="s">
        <v>869</v>
      </c>
      <c r="E581" s="339"/>
      <c r="F581" s="339"/>
      <c r="G581" s="339"/>
      <c r="H581" s="329"/>
      <c r="I581" s="340"/>
      <c r="J581" s="207"/>
      <c r="K581" s="210"/>
      <c r="L581" s="211" t="s">
        <v>533</v>
      </c>
      <c r="M581" s="211">
        <v>0</v>
      </c>
      <c r="N581" s="211">
        <v>0</v>
      </c>
    </row>
    <row r="582" spans="1:22" s="91" customFormat="1" ht="34.5" customHeight="1">
      <c r="A582" s="251" t="s">
        <v>890</v>
      </c>
      <c r="B582" s="119"/>
      <c r="C582" s="212"/>
      <c r="D582" s="328" t="s">
        <v>993</v>
      </c>
      <c r="E582" s="339"/>
      <c r="F582" s="339"/>
      <c r="G582" s="339"/>
      <c r="H582" s="329"/>
      <c r="I582" s="341"/>
      <c r="J582" s="213"/>
      <c r="K582" s="214"/>
      <c r="L582" s="211" t="s">
        <v>533</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t="str">
        <f>IF(SUM(L593:N593)=0,IF(COUNTIF(L593:N593,"未確認")&gt;0,"未確認",IF(COUNTIF(L593:N593,"~*")&gt;0,"*",SUM(L593:N593))),SUM(L593:N593))</f>
        <v>*</v>
      </c>
      <c r="K593" s="201" t="str">
        <f>IF(OR(COUNTIF(L593:N593,"未確認")&gt;0,COUNTIF(L593:N593,"*")&gt;0),"※","")</f>
        <v>※</v>
      </c>
      <c r="L593" s="117">
        <v>0</v>
      </c>
      <c r="M593" s="117" t="s">
        <v>541</v>
      </c>
      <c r="N593" s="117" t="s">
        <v>541</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1117</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207</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1758</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422</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1328</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30</v>
      </c>
      <c r="K614" s="201" t="str">
        <f t="shared" si="29"/>
        <v/>
      </c>
      <c r="L614" s="117">
        <v>0</v>
      </c>
      <c r="M614" s="117">
        <v>16</v>
      </c>
      <c r="N614" s="117">
        <v>14</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v>0</v>
      </c>
      <c r="N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5" customHeight="1">
      <c r="A632" s="252" t="s">
        <v>918</v>
      </c>
      <c r="B632" s="119"/>
      <c r="C632" s="317" t="s">
        <v>434</v>
      </c>
      <c r="D632" s="318"/>
      <c r="E632" s="318"/>
      <c r="F632" s="318"/>
      <c r="G632" s="318"/>
      <c r="H632" s="319"/>
      <c r="I632" s="122" t="s">
        <v>435</v>
      </c>
      <c r="J632" s="116">
        <f t="shared" si="30"/>
        <v>90</v>
      </c>
      <c r="K632" s="201" t="str">
        <f t="shared" si="31"/>
        <v/>
      </c>
      <c r="L632" s="117">
        <v>0</v>
      </c>
      <c r="M632" s="117">
        <v>44</v>
      </c>
      <c r="N632" s="117">
        <v>46</v>
      </c>
    </row>
    <row r="633" spans="1:22" s="118" customFormat="1" ht="56">
      <c r="A633" s="252" t="s">
        <v>919</v>
      </c>
      <c r="B633" s="119"/>
      <c r="C633" s="317" t="s">
        <v>436</v>
      </c>
      <c r="D633" s="318"/>
      <c r="E633" s="318"/>
      <c r="F633" s="318"/>
      <c r="G633" s="318"/>
      <c r="H633" s="319"/>
      <c r="I633" s="122" t="s">
        <v>437</v>
      </c>
      <c r="J633" s="116">
        <f t="shared" si="30"/>
        <v>52</v>
      </c>
      <c r="K633" s="201" t="str">
        <f t="shared" si="31"/>
        <v/>
      </c>
      <c r="L633" s="117">
        <v>0</v>
      </c>
      <c r="M633" s="117">
        <v>30</v>
      </c>
      <c r="N633" s="117">
        <v>22</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21</v>
      </c>
      <c r="K635" s="201" t="str">
        <f t="shared" si="31"/>
        <v>※</v>
      </c>
      <c r="L635" s="117">
        <v>0</v>
      </c>
      <c r="M635" s="117">
        <v>21</v>
      </c>
      <c r="N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59</v>
      </c>
      <c r="K646" s="201" t="str">
        <f t="shared" ref="K646:K660" si="33">IF(OR(COUNTIF(L646:N646,"未確認")&gt;0,COUNTIF(L646:N646,"*")&gt;0),"※","")</f>
        <v/>
      </c>
      <c r="L646" s="117">
        <v>0</v>
      </c>
      <c r="M646" s="117">
        <v>33</v>
      </c>
      <c r="N646" s="117">
        <v>26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t="s">
        <v>541</v>
      </c>
      <c r="N648" s="117" t="s">
        <v>541</v>
      </c>
    </row>
    <row r="649" spans="1:22" s="118" customFormat="1" ht="70" customHeight="1">
      <c r="A649" s="252" t="s">
        <v>928</v>
      </c>
      <c r="B649" s="84"/>
      <c r="C649" s="295"/>
      <c r="D649" s="297"/>
      <c r="E649" s="317" t="s">
        <v>940</v>
      </c>
      <c r="F649" s="318"/>
      <c r="G649" s="318"/>
      <c r="H649" s="319"/>
      <c r="I649" s="122" t="s">
        <v>456</v>
      </c>
      <c r="J649" s="116">
        <f t="shared" si="32"/>
        <v>33</v>
      </c>
      <c r="K649" s="201" t="str">
        <f t="shared" si="33"/>
        <v/>
      </c>
      <c r="L649" s="117">
        <v>0</v>
      </c>
      <c r="M649" s="117">
        <v>17</v>
      </c>
      <c r="N649" s="117">
        <v>16</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v>0</v>
      </c>
      <c r="M650" s="117">
        <v>0</v>
      </c>
      <c r="N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11</v>
      </c>
      <c r="K653" s="201" t="str">
        <f t="shared" si="33"/>
        <v>※</v>
      </c>
      <c r="L653" s="117">
        <v>0</v>
      </c>
      <c r="M653" s="117">
        <v>11</v>
      </c>
      <c r="N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34</v>
      </c>
      <c r="K655" s="201" t="str">
        <f t="shared" si="33"/>
        <v/>
      </c>
      <c r="L655" s="117">
        <v>0</v>
      </c>
      <c r="M655" s="117">
        <v>15</v>
      </c>
      <c r="N655" s="117">
        <v>19</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32</v>
      </c>
      <c r="K657" s="201" t="str">
        <f t="shared" si="33"/>
        <v/>
      </c>
      <c r="L657" s="117">
        <v>0</v>
      </c>
      <c r="M657" s="117">
        <v>14</v>
      </c>
      <c r="N657" s="117">
        <v>18</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9B9DE3-23F8-4393-8860-9AE6C6E171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2019-11-15T09:53:26Z</dcterms:modified>
</cp:coreProperties>
</file>