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A90AF8C0-362C-4630-A3E0-2CF3BFF3C7E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<sst xmlns="http://schemas.openxmlformats.org/spreadsheetml/2006/main" count="3452" uniqueCount="1062">
  <si>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</si>
  <si>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</si>
  <si>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</si>
  <si>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</si>
  <si>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</si>
  <si>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</si>
  <si>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</si>
  <si>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</si>
  <si>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</si>
  <si>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</si>
  <si>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</si>
  <si>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</si>
  <si>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</si>
  <si>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</si>
  <si>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</si>
  <si>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</si>
  <si>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</si>
  <si>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</si>
  <si>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</si>
  <si>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</si>
  <si>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</si>
  <si>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</si>
  <si>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</si>
  <si>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</si>
  <si>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</si>
  <si>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</si>
  <si>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</si>
  <si>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</si>
  <si>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</si>
  <si>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</si>
  <si>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</si>
  <si>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</si>
  <si>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</si>
  <si>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</si>
  <si>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</si>
  <si>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</si>
  <si>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</si>
  <si>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</si>
  <si>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</si>
  <si>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</si>
  <si>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</si>
  <si>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</si>
  <si>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</si>
  <si>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</si>
  <si>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</si>
  <si>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</si>
  <si>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</si>
  <si>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</si>
  <si>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</si>
  <si>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</si>
  <si>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</si>
  <si>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</si>
  <si>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</si>
  <si>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</si>
  <si>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</si>
  <si>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</si>
  <si>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</si>
  <si>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</si>
  <si>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</si>
  <si>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</si>
  <si>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</si>
  <si>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</si>
  <si>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</si>
  <si>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</si>
  <si>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</si>
  <si>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</si>
  <si>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</si>
  <si>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</si>
  <si>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</si>
  <si>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</si>
  <si>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</si>
  <si>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</si>
  <si>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</si>
  <si>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</si>
  <si>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</si>
  <si>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</si>
  <si>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</si>
  <si>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</si>
  <si>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</si>
  <si>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</si>
  <si>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</si>
  <si>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</si>
  <si>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</si>
  <si>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</si>
  <si>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</si>
  <si>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</si>
  <si>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</si>
  <si>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</si>
  <si>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</si>
  <si>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</si>
  <si>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</si>
  <si>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</si>
  <si>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</si>
  <si>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</si>
  <si>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</si>
  <si>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</si>
  <si>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</si>
  <si>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</si>
  <si>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</si>
  <si>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</si>
  <si>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</si>
  <si>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</si>
  <si>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</si>
  <si>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</si>
  <si>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</si>
  <si>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</si>
  <si>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</si>
  <si>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</si>
  <si>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</si>
  <si>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</si>
  <si>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</si>
  <si>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</si>
  <si>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</si>
  <si>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</si>
  <si>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</si>
  <si>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</si>
  <si>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</si>
  <si>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</si>
  <si>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</si>
  <si>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</si>
  <si>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</si>
  <si>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</si>
  <si>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</si>
  <si>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</si>
  <si>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</si>
  <si>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</si>
  <si>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</si>
  <si>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</si>
  <si>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</si>
  <si>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</si>
  <si>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</si>
  <si>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</si>
  <si>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</si>
  <si>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</si>
  <si>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</si>
  <si>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</si>
  <si>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</si>
  <si>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</si>
  <si>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</si>
  <si>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</si>
  <si>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</si>
  <si>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</si>
  <si>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</si>
  <si>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</si>
  <si>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</si>
  <si>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</si>
  <si>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</si>
  <si>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</si>
  <si>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</si>
  <si>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</si>
  <si>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</si>
  <si>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</si>
  <si>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</si>
  <si>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</si>
  <si>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</si>
  <si>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</si>
  <si>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</si>
  <si>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</si>
  <si>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</si>
  <si>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</si>
  <si>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</si>
  <si>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</si>
  <si>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</si>
  <si>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</si>
  <si>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</si>
  <si>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</si>
  <si>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</si>
  <si>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</si>
  <si>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</si>
  <si>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</si>
  <si>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</si>
  <si>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</si>
  <si>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</si>
  <si>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</si>
  <si>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</si>
  <si>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</si>
  <si>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</si>
  <si>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</si>
  <si>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</si>
  <si>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</si>
  <si>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</si>
  <si>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</si>
  <si>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</si>
  <si>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</si>
  <si>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</si>
  <si>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</si>
  <si>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</si>
  <si>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</si>
  <si>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</si>
  <si>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</si>
  <si>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</si>
  <si>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</si>
  <si>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</si>
  <si>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</si>
  <si>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</si>
  <si>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</si>
  <si>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</si>
  <si>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</si>
  <si>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</si>
  <si>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</si>
  <si>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</si>
  <si>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</si>
  <si>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</si>
  <si>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</si>
  <si>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</si>
  <si>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</si>
  <si>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</si>
  <si>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</si>
  <si>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</si>
  <si>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</si>
  <si>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</si>
  <si>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</si>
  <si>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</si>
  <si>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</si>
  <si>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</si>
  <si>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</si>
  <si>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</si>
  <si>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</si>
  <si>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</si>
  <si>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</si>
  <si>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</si>
  <si>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</si>
  <si>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</si>
  <si>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</si>
  <si>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</si>
  <si>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</si>
  <si>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</si>
  <si>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</si>
  <si>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</si>
  <si>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</si>
  <si>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</si>
  <si>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</si>
  <si>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</si>
  <si>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</si>
  <si>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</si>
  <si>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</si>
  <si>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</si>
  <si>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</si>
  <si>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</si>
  <si>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</si>
  <si>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</si>
  <si>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</si>
  <si>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</si>
  <si>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</si>
  <si>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</si>
  <si>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</si>
  <si>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</si>
  <si>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</si>
  <si>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</si>
  <si>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</si>
  <si>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</si>
  <si>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</si>
  <si>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</si>
  <si>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</si>
  <si>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</si>
  <si>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</si>
  <si>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</si>
  <si>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</si>
  <si>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</si>
  <si>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</si>
  <si>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</si>
  <si>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</si>
  <si>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</si>
  <si>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</si>
  <si>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</si>
  <si>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</si>
  <si>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</si>
  <si>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</si>
  <si>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</si>
  <si>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</si>
  <si>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</si>
  <si>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</si>
  <si>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</si>
  <si>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</si>
  <si>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</si>
  <si>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</si>
  <si>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</si>
  <si>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</si>
  <si>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</si>
  <si>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</si>
  <si>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</si>
  <si>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</si>
  <si>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</si>
  <si>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</si>
  <si>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</si>
  <si>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</si>
  <si>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</si>
  <si>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</si>
  <si>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</si>
  <si>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</si>
  <si>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</si>
  <si>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</si>
  <si>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</si>
  <si>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</si>
  <si>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</si>
  <si>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</si>
  <si>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</si>
  <si>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</si>
  <si>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</si>
  <si>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</si>
  <si>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</si>
  <si>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</si>
  <si>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</si>
  <si>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</si>
  <si>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</si>
  <si>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</si>
  <si>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</si>
  <si>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</si>
  <si>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</si>
  <si>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</si>
  <si>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</si>
  <si>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</si>
  <si>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</si>
  <si>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</si>
  <si>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</si>
  <si>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</si>
  <si>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</si>
  <si>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</si>
  <si>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</si>
  <si>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</si>
  <si>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</si>
  <si>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</si>
  <si>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</si>
  <si>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</si>
  <si>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</si>
  <si>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</si>
  <si>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</si>
  <si>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</si>
  <si>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</si>
  <si>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</si>
  <si>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</si>
  <si>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</si>
  <si>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</si>
  <si>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</si>
  <si>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</si>
  <si>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</si>
  <si>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</si>
  <si>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</si>
  <si>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</si>
  <si>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</si>
  <si>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</si>
  <si>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</si>
  <si>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</si>
  <si>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</si>
  <si>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</si>
  <si>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</si>
  <si>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</si>
  <si>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</si>
  <si>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</si>
  <si>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</si>
  <si>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</si>
  <si>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</si>
  <si>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</si>
  <si>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</si>
  <si>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</si>
  <si>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</si>
  <si>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</si>
  <si>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</si>
  <si>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</si>
  <si>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</si>
  <si>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</si>
  <si>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</si>
  <si>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</si>
  <si>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</si>
  <si>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</si>
  <si>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</si>
  <si>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</si>
  <si>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</si>
  <si>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</si>
  <si>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</si>
  <si>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</si>
  <si>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</si>
  <si>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</si>
  <si>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</si>
  <si>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</si>
  <si>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</si>
  <si>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</si>
  <si>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</si>
  <si>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</si>
  <si>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</si>
  <si>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</si>
  <si>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</si>
  <si>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</si>
  <si>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</si>
  <si>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</si>
  <si>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</si>
  <si>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</si>
  <si>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</si>
  <si>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</si>
  <si>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</si>
  <si>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</si>
  <si>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</si>
  <si>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</si>
  <si>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</si>
  <si>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</si>
  <si>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</si>
  <si>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</si>
  <si>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</si>
  <si>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</si>
  <si>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</si>
  <si>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</si>
  <si>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</si>
  <si>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</si>
  <si>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</si>
  <si>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</si>
  <si>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</si>
  <si>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</si>
  <si>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</si>
  <si>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</si>
  <si>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</si>
  <si>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</si>
  <si>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</si>
  <si>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</si>
  <si>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</si>
  <si>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</si>
  <si>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</si>
  <si>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</si>
  <si>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</si>
  <si>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</si>
  <si>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</si>
  <si>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</si>
  <si>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</si>
  <si>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</si>
  <si>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</si>
  <si>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</si>
  <si>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</si>
  <si>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</si>
  <si>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</si>
  <si>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</si>
  <si>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</si>
  <si>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</si>
  <si>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</si>
  <si>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</si>
  <si>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</si>
  <si>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</si>
  <si>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</si>
  <si>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</si>
  <si>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</si>
  <si>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</si>
  <si>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</si>
  <si>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</si>
  <si>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</si>
  <si>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</si>
  <si>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</si>
  <si>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</si>
  <si>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</si>
  <si>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</si>
  <si>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</si>
  <si>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</si>
  <si>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</si>
  <si>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</si>
  <si>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</si>
  <si>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</si>
  <si>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</si>
  <si>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</si>
  <si>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</si>
  <si>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</si>
  <si>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</si>
  <si>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</si>
  <si>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</si>
  <si>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</si>
  <si>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</si>
  <si>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</si>
  <si>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</si>
  <si>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</si>
  <si>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</si>
  <si>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</si>
  <si>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</si>
  <si>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</si>
  <si>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</si>
  <si>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</si>
  <si>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</si>
  <si>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</si>
  <si>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</si>
  <si>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</si>
  <si>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</si>
  <si>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</si>
  <si>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</si>
  <si>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</si>
  <si>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</si>
  <si>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</si>
  <si>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</si>
  <si>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</si>
  <si>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</si>
  <si>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</si>
  <si>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</si>
  <si>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</si>
  <si>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</si>
  <si>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</si>
  <si>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</si>
  <si>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</si>
  <si>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</si>
  <si>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</si>
  <si>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</si>
  <si>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</si>
  <si>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</si>
  <si>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</si>
  <si>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</si>
  <si>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</si>
  <si>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</si>
  <si>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</si>
  <si>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</si>
  <si>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</si>
  <si>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</si>
  <si>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</si>
  <si>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</si>
  <si>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</si>
  <si>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</si>
  <si>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</si>
  <si>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</si>
  <si>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</si>
  <si>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</si>
  <si>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</si>
  <si>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</si>
  <si>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</si>
  <si>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</si>
  <si>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</si>
  <si>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</si>
  <si>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</si>
  <si>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</si>
  <si>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</si>
  <si>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</si>
  <si>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</si>
  <si>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</si>
  <si>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</si>
  <si>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</si>
  <si>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</si>
  <si>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</si>
  <si>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</si>
  <si>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</si>
  <si>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</si>
  <si>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</si>
  <si>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</si>
  <si>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</si>
  <si>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</si>
  <si>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</si>
  <si>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</si>
  <si>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</si>
  <si>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</si>
  <si>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</si>
  <si>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</si>
  <si>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</si>
  <si>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</si>
  <si>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</si>
  <si>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</si>
  <si>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</si>
  <si>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</si>
  <si>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</si>
  <si>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</si>
  <si>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</si>
  <si>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</si>
  <si>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</si>
  <si>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</si>
  <si>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</si>
  <si>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</si>
  <si>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</si>
  <si>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</si>
  <si>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</si>
  <si>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</si>
  <si>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</si>
  <si>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</si>
  <si>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</si>
  <si>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</si>
  <si>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</si>
  <si>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</si>
  <si>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</si>
  <si>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</si>
  <si>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</si>
  <si>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</si>
  <si>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</si>
  <si>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</si>
  <si>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</si>
  <si>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</si>
  <si>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</si>
  <si>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</si>
  <si>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</si>
  <si>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</si>
  <si>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</si>
  <si>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</si>
  <si>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</si>
  <si>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</si>
  <si>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</si>
  <si>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</si>
  <si>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</si>
  <si>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</si>
  <si>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</si>
  <si>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</si>
  <si>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</si>
  <si>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</si>
  <si>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</si>
  <si>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</si>
  <si>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</si>
  <si>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</si>
  <si>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</si>
  <si>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</si>
  <si>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</si>
  <si>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</si>
  <si>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</si>
  <si>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</si>
  <si>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</si>
  <si>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</si>
  <si>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</si>
  <si>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</si>
  <si>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</si>
  <si>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</si>
  <si>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</si>
  <si>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</si>
  <si>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</si>
  <si>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</si>
  <si>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</si>
  <si>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</si>
  <si>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</si>
  <si>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</si>
  <si>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</si>
  <si>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</si>
  <si>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</si>
  <si>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</si>
  <si>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</si>
  <si>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</si>
  <si>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</si>
  <si>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</si>
  <si>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</si>
  <si>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</si>
  <si>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</si>
  <si>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</si>
  <si>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</si>
  <si>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</si>
  <si>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</si>
  <si>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</si>
  <si>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</si>
  <si>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</si>
  <si>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</si>
  <si>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</si>
  <si>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</si>
  <si>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</si>
  <si>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</si>
  <si>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</si>
  <si>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</si>
  <si>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</si>
  <si>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</si>
  <si>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</si>
  <si>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</si>
  <si>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</si>
  <si>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</si>
  <si>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</si>
  <si>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</si>
  <si>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</si>
  <si>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</si>
  <si>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</si>
  <si>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</si>
  <si>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</si>
  <si>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</si>
  <si>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</si>
  <si>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</si>
  <si>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</si>
  <si>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</si>
  <si>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</si>
  <si>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</si>
  <si>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</si>
  <si>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</si>
  <si>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</si>
  <si>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</si>
  <si>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</si>
  <si>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</si>
  <si>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</si>
  <si>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</si>
  <si>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</si>
  <si>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</si>
  <si>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</si>
  <si>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</si>
  <si>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</si>
  <si>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</si>
  <si>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</si>
  <si>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</si>
  <si>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</si>
  <si>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</si>
  <si>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</si>
  <si>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</si>
  <si>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</si>
  <si>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</si>
  <si>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</si>
  <si>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</si>
  <si>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</si>
  <si>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</si>
  <si>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</si>
  <si>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</si>
  <si>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</si>
  <si>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</si>
  <si>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</si>
  <si>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</si>
  <si>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</si>
  <si>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</si>
  <si>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</si>
  <si>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</si>
  <si>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</si>
  <si>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</si>
  <si>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</si>
  <si>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</si>
  <si>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</si>
  <si>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</si>
  <si>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</si>
  <si>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</si>
  <si>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</si>
  <si>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</si>
  <si>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</si>
  <si>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</si>
  <si>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</si>
  <si>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</si>
  <si>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</si>
  <si>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</si>
  <si>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</si>
  <si>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</si>
  <si>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</si>
  <si>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</si>
  <si>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</si>
  <si>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</si>
  <si>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</si>
  <si>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</si>
  <si>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</si>
  <si>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</si>
  <si>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</si>
  <si>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</si>
  <si>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</si>
  <si>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</si>
  <si>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</si>
  <si>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</si>
  <si>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</si>
  <si>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</si>
  <si>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</si>
  <si>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</si>
  <si>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</si>
  <si>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</si>
  <si>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</si>
  <si>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</si>
  <si>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</si>
  <si>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</si>
  <si>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</si>
  <si>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</si>
  <si>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</si>
  <si>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</si>
  <si>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</si>
  <si>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</si>
  <si>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</si>
  <si>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</si>
  <si>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</si>
  <si>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</si>
  <si>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</si>
  <si>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</si>
  <si>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</si>
  <si>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</si>
  <si>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</si>
  <si>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</si>
  <si>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</si>
  <si>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</si>
  <si>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</si>
  <si>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</si>
  <si>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</si>
  <si>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</si>
  <si>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</si>
  <si>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</si>
  <si>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</si>
  <si>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</si>
  <si>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</si>
  <si>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</si>
  <si>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</si>
  <si>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</si>
  <si>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</si>
  <si>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</si>
  <si>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</si>
  <si>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</si>
  <si>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</si>
  <si>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</si>
  <si>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</si>
  <si>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</si>
  <si>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</si>
  <si>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</si>
  <si>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</si>
  <si>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</si>
  <si>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</si>
  <si>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</si>
  <si>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</si>
  <si>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</si>
  <si>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</si>
  <si>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</si>
  <si>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</si>
  <si>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</si>
  <si>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</si>
  <si>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</si>
  <si>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</si>
  <si>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</si>
  <si>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</si>
  <si>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</si>
  <si>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</si>
  <si>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</si>
  <si>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</si>
  <si>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</si>
  <si>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</si>
  <si>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</si>
  <si>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</si>
  <si>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</si>
  <si>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</si>
  <si>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</si>
  <si>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</si>
  <si>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</si>
  <si>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</si>
  <si>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</si>
  <si>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</si>
  <si>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</si>
  <si>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</si>
  <si>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</si>
  <si>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</si>
  <si>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</si>
  <si>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</si>
  <si>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</si>
  <si>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</si>
  <si>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</si>
  <si>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</si>
  <si>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</si>
  <si>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</si>
  <si>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</si>
  <si>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</si>
  <si>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</si>
  <si>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</si>
  <si>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</si>
  <si>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</si>
  <si>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</si>
  <si>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</si>
  <si>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</si>
  <si>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</si>
  <si>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</si>
  <si>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</si>
  <si>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</si>
  <si>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</si>
  <si>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</si>
  <si>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</si>
  <si>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</si>
  <si>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</si>
  <si>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</si>
  <si>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</si>
  <si>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</si>
  <si>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</si>
  <si>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</si>
  <si>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</si>
  <si>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</si>
  <si>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</si>
  <si>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</si>
  <si>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</si>
  <si>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</si>
  <si>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</si>
  <si>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</si>
  <si>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</si>
  <si>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</si>
  <si>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</si>
  <si>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</si>
  <si>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</si>
  <si>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</si>
  <si>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</si>
  <si>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</si>
  <si>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</si>
  <si>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</si>
  <si>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</si>
  <si>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</si>
  <si>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</si>
  <si>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</si>
  <si>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</si>
  <si>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</si>
  <si>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</si>
  <si>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</si>
  <si>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</si>
  <si>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</si>
  <si>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</si>
  <si>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</si>
  <si>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</si>
  <si>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</si>
  <si>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</si>
  <si>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</si>
  <si>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</si>
  <si>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</si>
  <si>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</si>
  <si>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</si>
  <si>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</si>
  <si>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</si>
  <si>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</si>
  <si>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</si>
  <si>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</si>
  <si>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</si>
  <si>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</si>
  <si>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</si>
  <si>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</si>
  <si>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</si>
  <si>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</si>
  <si>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</si>
  <si>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</si>
  <si>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</si>
  <si>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</si>
  <si>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</si>
  <si>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</si>
  <si>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</si>
  <si>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</si>
  <si>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</si>
  <si>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</si>
  <si>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</si>
  <si>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</si>
  <si>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</si>
  <si>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</si>
  <si>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</si>
  <si>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</si>
  <si>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</si>
  <si>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</si>
  <si>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</si>
  <si>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</si>
  <si>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</si>
  <si>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</si>
  <si>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</si>
  <si>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</si>
  <si>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</si>
  <si>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</si>
  <si>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</si>
  <si>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</si>
  <si>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</si>
  <si>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</si>
  <si>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</si>
  <si>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</si>
  <si>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</si>
  <si>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</si>
  <si>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</si>
  <si>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</si>
  <si>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</si>
  <si>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</si>
  <si>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</si>
  <si>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</si>
  <si>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</si>
  <si>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</si>
  <si>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</si>
  <si>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</si>
  <si>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</si>
  <si>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</si>
  <si>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</si>
  <si>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</si>
  <si>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</si>
  <si>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</si>
  <si>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</si>
  <si>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</si>
  <si>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</si>
  <si>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</si>
  <si>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</si>
  <si>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</si>
  <si>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</si>
  <si>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</si>
  <si>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</si>
  <si>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</si>
  <si>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</si>
  <si>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</si>
  <si>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</si>
  <si>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</si>
  <si>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</si>
  <si>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</si>
  <si>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</si>
  <si>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</si>
  <si>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</si>
  <si>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</si>
  <si>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</si>
  <si>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</si>
  <si>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</si>
  <si>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</si>
  <si>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</si>
  <si>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</si>
  <si>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</si>
  <si>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</si>
  <si>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</si>
  <si>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</si>
  <si>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</si>
  <si>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</si>
  <si>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</si>
  <si>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</si>
  <si>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</si>
  <si>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</si>
  <si>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</si>
  <si>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</si>
  <si>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</si>
  <si>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</si>
  <si>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</si>
  <si>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</si>
  <si>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</si>
  <si>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</si>
  <si>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</si>
  <si>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</si>
  <si>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</si>
  <si>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</si>
  <si>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</si>
  <si>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</si>
  <si>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</si>
  <si>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</si>
  <si>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</si>
  <si>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</si>
  <si>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</si>
  <si>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</si>
  <si>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</si>
  <si>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</si>
  <si>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</si>
  <si>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</si>
  <si>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</si>
  <si>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</si>
  <si>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</si>
  <si>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</si>
  <si>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</si>
  <si>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</si>
  <si>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</si>
  <si>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</si>
  <si>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</si>
  <si>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</si>
  <si>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</si>
  <si>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</si>
  <si>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</si>
  <si>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</si>
  <si>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</si>
  <si>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</si>
  <si>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</si>
  <si>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</si>
  <si>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</si>
  <si>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</si>
  <si>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</si>
  <si>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</si>
  <si>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</si>
  <si>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</si>
  <si>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</si>
  <si>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</si>
  <si>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</si>
  <si>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</si>
  <si>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</si>
  <si>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</si>
  <si>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</si>
  <si>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</si>
  <si>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</si>
  <si>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</si>
  <si>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</si>
  <si>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</si>
  <si>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ひたち医療センター</t>
    <phoneticPr fontId="3"/>
  </si>
  <si>
    <t>〒316-8533 日立市鮎川町２－８－１６</t>
    <phoneticPr fontId="3"/>
  </si>
  <si>
    <t>〇</t>
  </si>
  <si>
    <t>医療法人</t>
  </si>
  <si>
    <t>複数の診療科で活用</t>
  </si>
  <si>
    <t>消化器外科（胃腸外科）</t>
  </si>
  <si>
    <t>消化器内科（胃腸内科）</t>
  </si>
  <si>
    <t>ＤＰＣ標準病院群</t>
  </si>
  <si>
    <t>有</t>
  </si>
  <si>
    <t>看護必要度Ⅰ</t>
    <phoneticPr fontId="3"/>
  </si>
  <si>
    <t>A4病棟</t>
  </si>
  <si>
    <t>急性期機能</t>
  </si>
  <si>
    <t>整形外科</t>
  </si>
  <si>
    <t>A5病棟</t>
  </si>
  <si>
    <t>循環器内科</t>
  </si>
  <si>
    <t>内科</t>
  </si>
  <si>
    <t>A6病棟</t>
  </si>
  <si>
    <t>外科</t>
  </si>
  <si>
    <t>-</t>
    <phoneticPr fontId="3"/>
  </si>
  <si>
    <t>B4病棟</t>
  </si>
  <si>
    <t>慢性期機能</t>
  </si>
  <si>
    <t>2021年4月</t>
  </si>
  <si>
    <t>休床中。</t>
  </si>
  <si>
    <t>5病棟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</si>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</sst>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6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1047</v>
      </c>
      <c r="M9" s="282" t="s">
        <v>1050</v>
      </c>
      <c r="N9" s="282" t="s">
        <v>1053</v>
      </c>
      <c r="O9" s="282" t="s">
        <v>1056</v>
      </c>
      <c r="P9" s="282" t="s">
        <v>1060</v>
      </c>
    </row>
    <row r="10" spans="1:22" s="21" customFormat="1" ht="34.5" customHeight="1">
      <c r="A10" s="244" t="s">
        <v>606</v>
      </c>
      <c r="B10" s="17"/>
      <c r="C10" s="19"/>
      <c r="D10" s="19"/>
      <c r="E10" s="19"/>
      <c r="F10" s="19"/>
      <c r="G10" s="19"/>
      <c r="H10" s="20"/>
      <c r="I10" s="419" t="s">
        <v>2</v>
      </c>
      <c r="J10" s="419"/>
      <c r="K10" s="419"/>
      <c r="L10" s="25"/>
      <c r="M10" s="25"/>
      <c r="N10" s="25"/>
      <c r="O10" s="25"/>
      <c r="P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c r="P11" s="25"/>
    </row>
    <row r="12" spans="1:22" s="21" customFormat="1" ht="34.5" customHeight="1">
      <c r="A12" s="244" t="s">
        <v>606</v>
      </c>
      <c r="B12" s="24"/>
      <c r="C12" s="19"/>
      <c r="D12" s="19"/>
      <c r="E12" s="19"/>
      <c r="F12" s="19"/>
      <c r="G12" s="19"/>
      <c r="H12" s="20"/>
      <c r="I12" s="419" t="s">
        <v>4</v>
      </c>
      <c r="J12" s="419"/>
      <c r="K12" s="419"/>
      <c r="L12" s="29"/>
      <c r="M12" s="29"/>
      <c r="N12" s="29"/>
      <c r="O12" s="29"/>
      <c r="P12" s="29"/>
    </row>
    <row r="13" spans="1:22" s="21" customFormat="1" ht="34.5" customHeight="1">
      <c r="A13" s="244" t="s">
        <v>606</v>
      </c>
      <c r="B13" s="17"/>
      <c r="C13" s="19"/>
      <c r="D13" s="19"/>
      <c r="E13" s="19"/>
      <c r="F13" s="19"/>
      <c r="G13" s="19"/>
      <c r="H13" s="20"/>
      <c r="I13" s="419" t="s">
        <v>5</v>
      </c>
      <c r="J13" s="419"/>
      <c r="K13" s="419"/>
      <c r="L13" s="28"/>
      <c r="M13" s="28"/>
      <c r="N13" s="28"/>
      <c r="O13" s="28" t="s">
        <v>1039</v>
      </c>
      <c r="P13" s="28"/>
    </row>
    <row r="14" spans="1:22" s="21" customFormat="1" ht="34.5" customHeight="1">
      <c r="A14" s="244" t="s">
        <v>606</v>
      </c>
      <c r="B14" s="17"/>
      <c r="C14" s="19"/>
      <c r="D14" s="19"/>
      <c r="E14" s="19"/>
      <c r="F14" s="19"/>
      <c r="G14" s="19"/>
      <c r="H14" s="20"/>
      <c r="I14" s="419" t="s">
        <v>550</v>
      </c>
      <c r="J14" s="419"/>
      <c r="K14" s="419"/>
      <c r="L14" s="29"/>
      <c r="M14" s="29"/>
      <c r="N14" s="29"/>
      <c r="O14" s="29"/>
      <c r="P14" s="29" t="s">
        <v>1039</v>
      </c>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1047</v>
      </c>
      <c r="M22" s="282" t="s">
        <v>1050</v>
      </c>
      <c r="N22" s="282" t="s">
        <v>1053</v>
      </c>
      <c r="O22" s="282" t="s">
        <v>1056</v>
      </c>
      <c r="P22" s="282" t="s">
        <v>1060</v>
      </c>
    </row>
    <row r="23" spans="1:22" s="21" customFormat="1" ht="34.5" customHeight="1">
      <c r="A23" s="244" t="s">
        <v>607</v>
      </c>
      <c r="B23" s="17"/>
      <c r="C23" s="19"/>
      <c r="D23" s="19"/>
      <c r="E23" s="19"/>
      <c r="F23" s="19"/>
      <c r="G23" s="19"/>
      <c r="H23" s="20"/>
      <c r="I23" s="300" t="s">
        <v>2</v>
      </c>
      <c r="J23" s="301"/>
      <c r="K23" s="302"/>
      <c r="L23" s="25"/>
      <c r="M23" s="25"/>
      <c r="N23" s="25"/>
      <c r="O23" s="25"/>
      <c r="P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c r="P24" s="25"/>
    </row>
    <row r="25" spans="1:22" s="21" customFormat="1" ht="34.5" customHeight="1">
      <c r="A25" s="244" t="s">
        <v>607</v>
      </c>
      <c r="B25" s="24"/>
      <c r="C25" s="19"/>
      <c r="D25" s="19"/>
      <c r="E25" s="19"/>
      <c r="F25" s="19"/>
      <c r="G25" s="19"/>
      <c r="H25" s="20"/>
      <c r="I25" s="300" t="s">
        <v>4</v>
      </c>
      <c r="J25" s="301"/>
      <c r="K25" s="302"/>
      <c r="L25" s="29"/>
      <c r="M25" s="29"/>
      <c r="N25" s="29"/>
      <c r="O25" s="29"/>
      <c r="P25" s="29" t="s">
        <v>1039</v>
      </c>
    </row>
    <row r="26" spans="1:22" s="21" customFormat="1" ht="34.5" customHeight="1">
      <c r="A26" s="244" t="s">
        <v>607</v>
      </c>
      <c r="B26" s="17"/>
      <c r="C26" s="19"/>
      <c r="D26" s="19"/>
      <c r="E26" s="19"/>
      <c r="F26" s="19"/>
      <c r="G26" s="19"/>
      <c r="H26" s="20"/>
      <c r="I26" s="300" t="s">
        <v>5</v>
      </c>
      <c r="J26" s="301"/>
      <c r="K26" s="302"/>
      <c r="L26" s="28"/>
      <c r="M26" s="28"/>
      <c r="N26" s="28"/>
      <c r="O26" s="28" t="s">
        <v>1039</v>
      </c>
      <c r="P26" s="28"/>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1047</v>
      </c>
      <c r="M35" s="282" t="s">
        <v>1050</v>
      </c>
      <c r="N35" s="282" t="s">
        <v>1053</v>
      </c>
      <c r="O35" s="282" t="s">
        <v>1056</v>
      </c>
      <c r="P35" s="282" t="s">
        <v>1060</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1047</v>
      </c>
      <c r="M44" s="282" t="s">
        <v>1050</v>
      </c>
      <c r="N44" s="282" t="s">
        <v>1053</v>
      </c>
      <c r="O44" s="282" t="s">
        <v>1056</v>
      </c>
      <c r="P44" s="282" t="s">
        <v>1060</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t="s">
        <v>1039</v>
      </c>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1058</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1050</v>
      </c>
      <c r="N89" s="262" t="s">
        <v>1053</v>
      </c>
      <c r="O89" s="262" t="s">
        <v>1056</v>
      </c>
      <c r="P89" s="262" t="s">
        <v>1060</v>
      </c>
    </row>
    <row r="90" spans="1:22" s="21" customFormat="1">
      <c r="A90" s="243"/>
      <c r="B90" s="1"/>
      <c r="C90" s="3"/>
      <c r="D90" s="3"/>
      <c r="E90" s="3"/>
      <c r="F90" s="3"/>
      <c r="G90" s="3"/>
      <c r="H90" s="287"/>
      <c r="I90" s="67" t="s">
        <v>36</v>
      </c>
      <c r="J90" s="68"/>
      <c r="K90" s="69"/>
      <c r="L90" s="262" t="s">
        <v>1048</v>
      </c>
      <c r="M90" s="262" t="s">
        <v>1048</v>
      </c>
      <c r="N90" s="262" t="s">
        <v>1048</v>
      </c>
      <c r="O90" s="262" t="s">
        <v>1057</v>
      </c>
      <c r="P90" s="262" t="s">
        <v>1061</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1050</v>
      </c>
      <c r="N97" s="66" t="s">
        <v>1053</v>
      </c>
      <c r="O97" s="66" t="s">
        <v>1056</v>
      </c>
      <c r="P97" s="66" t="s">
        <v>1060</v>
      </c>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1057</v>
      </c>
      <c r="P98" s="70" t="s">
        <v>1061</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223</v>
      </c>
      <c r="K99" s="237" t="str">
        <f>IF(OR(COUNTIF(L99:P99,"未確認")&gt;0,COUNTIF(L99:P99,"~*")&gt;0),"※","")</f>
        <v/>
      </c>
      <c r="L99" s="258">
        <v>44</v>
      </c>
      <c r="M99" s="258">
        <v>44</v>
      </c>
      <c r="N99" s="258">
        <v>44</v>
      </c>
      <c r="O99" s="258">
        <v>0</v>
      </c>
      <c r="P99" s="258">
        <v>91</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124</v>
      </c>
      <c r="K101" s="237" t="str">
        <f>IF(OR(COUNTIF(L101:P101,"未確認")&gt;0,COUNTIF(L101:P101,"~*")&gt;0),"※","")</f>
        <v/>
      </c>
      <c r="L101" s="258">
        <v>41</v>
      </c>
      <c r="M101" s="258">
        <v>41</v>
      </c>
      <c r="N101" s="258">
        <v>42</v>
      </c>
      <c r="O101" s="258">
        <v>0</v>
      </c>
      <c r="P101" s="258">
        <v>0</v>
      </c>
    </row>
    <row r="102" spans="1:22" s="83" customFormat="1" ht="34.5" customHeight="1">
      <c r="A102" s="244" t="s">
        <v>610</v>
      </c>
      <c r="B102" s="84"/>
      <c r="C102" s="374"/>
      <c r="D102" s="376"/>
      <c r="E102" s="314" t="s">
        <v>612</v>
      </c>
      <c r="F102" s="315"/>
      <c r="G102" s="315"/>
      <c r="H102" s="316"/>
      <c r="I102" s="417"/>
      <c r="J102" s="256">
        <f t="shared" si="0"/>
        <v>215</v>
      </c>
      <c r="K102" s="237" t="str">
        <f t="shared" ref="K102:K111" si="1">IF(OR(COUNTIF(L101:P101,"未確認")&gt;0,COUNTIF(L101:P101,"~*")&gt;0),"※","")</f>
        <v/>
      </c>
      <c r="L102" s="258">
        <v>44</v>
      </c>
      <c r="M102" s="258">
        <v>44</v>
      </c>
      <c r="N102" s="258">
        <v>44</v>
      </c>
      <c r="O102" s="258">
        <v>0</v>
      </c>
      <c r="P102" s="258">
        <v>83</v>
      </c>
    </row>
    <row r="103" spans="1:22" s="83" customFormat="1" ht="34.5" customHeight="1">
      <c r="A103" s="244" t="s">
        <v>613</v>
      </c>
      <c r="B103" s="84"/>
      <c r="C103" s="331" t="s">
        <v>46</v>
      </c>
      <c r="D103" s="333"/>
      <c r="E103" s="331" t="s">
        <v>42</v>
      </c>
      <c r="F103" s="332"/>
      <c r="G103" s="332"/>
      <c r="H103" s="333"/>
      <c r="I103" s="417"/>
      <c r="J103" s="256">
        <f t="shared" si="0"/>
        <v>50</v>
      </c>
      <c r="K103" s="237" t="str">
        <f t="shared" si="1"/>
        <v/>
      </c>
      <c r="L103" s="258">
        <v>0</v>
      </c>
      <c r="M103" s="258">
        <v>0</v>
      </c>
      <c r="N103" s="258">
        <v>0</v>
      </c>
      <c r="O103" s="258">
        <v>50</v>
      </c>
      <c r="P103" s="258">
        <v>0</v>
      </c>
    </row>
    <row r="104" spans="1:22" s="83" customFormat="1" ht="34.5" customHeight="1">
      <c r="A104" s="244" t="s">
        <v>614</v>
      </c>
      <c r="B104" s="84"/>
      <c r="C104" s="393"/>
      <c r="D104" s="394"/>
      <c r="E104" s="425"/>
      <c r="F104" s="426"/>
      <c r="G104" s="317" t="s">
        <v>47</v>
      </c>
      <c r="H104" s="319"/>
      <c r="I104" s="417"/>
      <c r="J104" s="256">
        <f t="shared" si="0"/>
        <v>50</v>
      </c>
      <c r="K104" s="237" t="str">
        <f t="shared" si="1"/>
        <v/>
      </c>
      <c r="L104" s="258">
        <v>0</v>
      </c>
      <c r="M104" s="258">
        <v>0</v>
      </c>
      <c r="N104" s="258">
        <v>0</v>
      </c>
      <c r="O104" s="258">
        <v>50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18</v>
      </c>
      <c r="K106" s="237" t="str">
        <f t="shared" si="1"/>
        <v/>
      </c>
      <c r="L106" s="258">
        <v>0</v>
      </c>
      <c r="M106" s="258">
        <v>0</v>
      </c>
      <c r="N106" s="258">
        <v>0</v>
      </c>
      <c r="O106" s="258">
        <v>18</v>
      </c>
      <c r="P106" s="258">
        <v>0</v>
      </c>
    </row>
    <row r="107" spans="1:22" s="83" customFormat="1" ht="34.5" customHeight="1">
      <c r="A107" s="244" t="s">
        <v>614</v>
      </c>
      <c r="B107" s="84"/>
      <c r="C107" s="393"/>
      <c r="D107" s="394"/>
      <c r="E107" s="425"/>
      <c r="F107" s="426"/>
      <c r="G107" s="317" t="s">
        <v>47</v>
      </c>
      <c r="H107" s="319"/>
      <c r="I107" s="417"/>
      <c r="J107" s="256">
        <f t="shared" si="0"/>
        <v>18</v>
      </c>
      <c r="K107" s="237" t="str">
        <f t="shared" si="1"/>
        <v/>
      </c>
      <c r="L107" s="258">
        <v>0</v>
      </c>
      <c r="M107" s="258">
        <v>0</v>
      </c>
      <c r="N107" s="258">
        <v>0</v>
      </c>
      <c r="O107" s="258">
        <v>18</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30</v>
      </c>
      <c r="K109" s="237" t="str">
        <f t="shared" si="1"/>
        <v/>
      </c>
      <c r="L109" s="258">
        <v>0</v>
      </c>
      <c r="M109" s="258">
        <v>0</v>
      </c>
      <c r="N109" s="258">
        <v>0</v>
      </c>
      <c r="O109" s="258">
        <v>30</v>
      </c>
      <c r="P109" s="258">
        <v>0</v>
      </c>
    </row>
    <row r="110" spans="1:22" s="83" customFormat="1" ht="34.5" customHeight="1">
      <c r="A110" s="244" t="s">
        <v>614</v>
      </c>
      <c r="B110" s="84"/>
      <c r="C110" s="393"/>
      <c r="D110" s="394"/>
      <c r="E110" s="429"/>
      <c r="F110" s="430"/>
      <c r="G110" s="314" t="s">
        <v>47</v>
      </c>
      <c r="H110" s="316"/>
      <c r="I110" s="417"/>
      <c r="J110" s="256">
        <f t="shared" si="0"/>
        <v>30</v>
      </c>
      <c r="K110" s="237" t="str">
        <f t="shared" si="1"/>
        <v/>
      </c>
      <c r="L110" s="258">
        <v>0</v>
      </c>
      <c r="M110" s="258">
        <v>0</v>
      </c>
      <c r="N110" s="258">
        <v>0</v>
      </c>
      <c r="O110" s="258">
        <v>30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1059</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1053</v>
      </c>
      <c r="O118" s="66" t="s">
        <v>1056</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1057</v>
      </c>
      <c r="P119" s="70" t="s">
        <v>1061</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1049</v>
      </c>
      <c r="N121" s="98" t="s">
        <v>1051</v>
      </c>
      <c r="O121" s="98" t="s">
        <v>1052</v>
      </c>
      <c r="P121" s="98" t="s">
        <v>1052</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1052</v>
      </c>
      <c r="O122" s="98" t="s">
        <v>1054</v>
      </c>
      <c r="P122" s="98" t="s">
        <v>1054</v>
      </c>
    </row>
    <row r="123" spans="1:22" s="83" customFormat="1" ht="40.5" customHeight="1">
      <c r="A123" s="244" t="s">
        <v>620</v>
      </c>
      <c r="B123" s="1"/>
      <c r="C123" s="289"/>
      <c r="D123" s="290"/>
      <c r="E123" s="374"/>
      <c r="F123" s="375"/>
      <c r="G123" s="375"/>
      <c r="H123" s="376"/>
      <c r="I123" s="338"/>
      <c r="J123" s="105"/>
      <c r="K123" s="106"/>
      <c r="L123" s="98" t="s">
        <v>533</v>
      </c>
      <c r="M123" s="98" t="s">
        <v>533</v>
      </c>
      <c r="N123" s="98" t="s">
        <v>1043</v>
      </c>
      <c r="O123" s="98" t="s">
        <v>1042</v>
      </c>
      <c r="P123" s="98" t="s">
        <v>1042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1053</v>
      </c>
      <c r="O129" s="66" t="s">
        <v>1056</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1057</v>
      </c>
      <c r="P130" s="70" t="s">
        <v>1061</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558</v>
      </c>
      <c r="N131" s="98" t="s">
        <v>558</v>
      </c>
      <c r="O131" s="98" t="s">
        <v>567</v>
      </c>
      <c r="P131" s="98" t="s">
        <v>533</v>
      </c>
    </row>
    <row r="132" spans="1:22" s="83" customFormat="1" ht="34.5" customHeight="1">
      <c r="A132" s="244" t="s">
        <v>621</v>
      </c>
      <c r="B132" s="84"/>
      <c r="C132" s="295"/>
      <c r="D132" s="297"/>
      <c r="E132" s="317" t="s">
        <v>58</v>
      </c>
      <c r="F132" s="318"/>
      <c r="G132" s="318"/>
      <c r="H132" s="319"/>
      <c r="I132" s="386"/>
      <c r="J132" s="101"/>
      <c r="K132" s="102"/>
      <c r="L132" s="82">
        <v>44</v>
      </c>
      <c r="M132" s="82">
        <v>44</v>
      </c>
      <c r="N132" s="82">
        <v>44</v>
      </c>
      <c r="O132" s="82">
        <v>50</v>
      </c>
      <c r="P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1053</v>
      </c>
      <c r="O143" s="66" t="s">
        <v>1056</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1057</v>
      </c>
      <c r="P144" s="70" t="s">
        <v>1061</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299</v>
      </c>
      <c r="K148" s="264" t="str">
        <f t="shared" si="3"/>
        <v/>
      </c>
      <c r="L148" s="117">
        <v>124</v>
      </c>
      <c r="M148" s="117">
        <v>70</v>
      </c>
      <c r="N148" s="117">
        <v>105</v>
      </c>
      <c r="O148" s="117">
        <v>0</v>
      </c>
      <c r="P148" s="117">
        <v>0</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row>
    <row r="158" spans="1:16" s="118" customFormat="1" ht="34.5" customHeight="1">
      <c r="A158" s="246" t="s">
        <v>661</v>
      </c>
      <c r="B158" s="115"/>
      <c r="C158" s="314" t="s">
        <v>567</v>
      </c>
      <c r="D158" s="315"/>
      <c r="E158" s="315"/>
      <c r="F158" s="315"/>
      <c r="G158" s="315"/>
      <c r="H158" s="316"/>
      <c r="I158" s="410"/>
      <c r="J158" s="263">
        <f t="shared" si="2"/>
        <v>13</v>
      </c>
      <c r="K158" s="264" t="str">
        <f t="shared" si="3"/>
        <v/>
      </c>
      <c r="L158" s="117">
        <v>0</v>
      </c>
      <c r="M158" s="117">
        <v>0</v>
      </c>
      <c r="N158" s="117">
        <v>0</v>
      </c>
      <c r="O158" s="117">
        <v>13</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1053</v>
      </c>
      <c r="O226" s="66" t="s">
        <v>1056</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1057</v>
      </c>
      <c r="P227" s="70" t="s">
        <v>1061</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1053</v>
      </c>
      <c r="O234" s="66" t="s">
        <v>1056</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1057</v>
      </c>
      <c r="P235" s="70" t="s">
        <v>1061</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1045</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1045</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1053</v>
      </c>
      <c r="O244" s="66" t="s">
        <v>1056</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1057</v>
      </c>
      <c r="P245" s="70" t="s">
        <v>1061</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1053</v>
      </c>
      <c r="O253" s="66" t="s">
        <v>1056</v>
      </c>
      <c r="P253" s="66" t="s">
        <v>1060</v>
      </c>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1057</v>
      </c>
      <c r="P254" s="137" t="s">
        <v>1061</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1053</v>
      </c>
      <c r="O263" s="66" t="s">
        <v>1056</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1057</v>
      </c>
      <c r="P264" s="70" t="s">
        <v>1061</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13</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4.9000000000000004</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60</v>
      </c>
      <c r="K269" s="81" t="str">
        <f t="shared" si="8"/>
        <v/>
      </c>
      <c r="L269" s="147">
        <v>19</v>
      </c>
      <c r="M269" s="147">
        <v>19</v>
      </c>
      <c r="N269" s="147">
        <v>17</v>
      </c>
      <c r="O269" s="147">
        <v>5</v>
      </c>
      <c r="P269" s="147">
        <v>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c r="O270" s="148">
        <v>0</v>
      </c>
      <c r="P270" s="148">
        <v>0</v>
      </c>
    </row>
    <row r="271" spans="1:22" s="83" customFormat="1" ht="34.5" customHeight="1">
      <c r="A271" s="249" t="s">
        <v>726</v>
      </c>
      <c r="B271" s="120"/>
      <c r="C271" s="368" t="s">
        <v>151</v>
      </c>
      <c r="D271" s="369"/>
      <c r="E271" s="369"/>
      <c r="F271" s="369"/>
      <c r="G271" s="368" t="s">
        <v>146</v>
      </c>
      <c r="H271" s="368"/>
      <c r="I271" s="401"/>
      <c r="J271" s="266">
        <f t="shared" si="9"/>
        <v>22</v>
      </c>
      <c r="K271" s="81" t="str">
        <f t="shared" si="8"/>
        <v/>
      </c>
      <c r="L271" s="147">
        <v>7</v>
      </c>
      <c r="M271" s="147">
        <v>6</v>
      </c>
      <c r="N271" s="147">
        <v>6</v>
      </c>
      <c r="O271" s="147">
        <v>3</v>
      </c>
      <c r="P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15</v>
      </c>
      <c r="K273" s="81" t="str">
        <f t="shared" si="8"/>
        <v/>
      </c>
      <c r="L273" s="147">
        <v>3</v>
      </c>
      <c r="M273" s="147">
        <v>3</v>
      </c>
      <c r="N273" s="147">
        <v>3</v>
      </c>
      <c r="O273" s="147">
        <v>6</v>
      </c>
      <c r="P273" s="147">
        <v>0</v>
      </c>
    </row>
    <row r="274" spans="1:16" s="83" customFormat="1" ht="34.5" customHeight="1">
      <c r="A274" s="249" t="s">
        <v>727</v>
      </c>
      <c r="B274" s="120"/>
      <c r="C274" s="369"/>
      <c r="D274" s="369"/>
      <c r="E274" s="369"/>
      <c r="F274" s="369"/>
      <c r="G274" s="368" t="s">
        <v>148</v>
      </c>
      <c r="H274" s="368"/>
      <c r="I274" s="401"/>
      <c r="J274" s="266">
        <f t="shared" si="9"/>
        <v>1.2000000000000002</v>
      </c>
      <c r="K274" s="81" t="str">
        <f t="shared" si="8"/>
        <v/>
      </c>
      <c r="L274" s="148">
        <v>0.4</v>
      </c>
      <c r="M274" s="148">
        <v>0.4</v>
      </c>
      <c r="N274" s="148">
        <v>0.4</v>
      </c>
      <c r="O274" s="148">
        <v>0</v>
      </c>
      <c r="P274" s="148">
        <v>0</v>
      </c>
    </row>
    <row r="275" spans="1:16"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7</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8</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0.8</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6</v>
      </c>
      <c r="M297" s="147">
        <v>11</v>
      </c>
      <c r="N297" s="147">
        <v>4</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4</v>
      </c>
      <c r="M299" s="147">
        <v>5</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1053</v>
      </c>
      <c r="O322" s="66" t="s">
        <v>1056</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1057</v>
      </c>
      <c r="P323" s="137" t="s">
        <v>1061</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1053</v>
      </c>
      <c r="O342" s="66" t="s">
        <v>1056</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1057</v>
      </c>
      <c r="P343" s="137" t="s">
        <v>1061</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1053</v>
      </c>
      <c r="O367" s="66" t="s">
        <v>1056</v>
      </c>
      <c r="P367" s="66" t="s">
        <v>1060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1057</v>
      </c>
      <c r="P368" s="137" t="s">
        <v>1061</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v>29</v>
      </c>
      <c r="P369" s="172"/>
    </row>
    <row r="370" spans="1:16" s="118" customFormat="1" ht="34.5" customHeight="1">
      <c r="A370" s="243"/>
      <c r="B370" s="173"/>
      <c r="C370" s="380"/>
      <c r="D370" s="381"/>
      <c r="E370" s="381"/>
      <c r="F370" s="381"/>
      <c r="G370" s="381"/>
      <c r="H370" s="382"/>
      <c r="I370" s="386"/>
      <c r="J370" s="174"/>
      <c r="K370" s="102"/>
      <c r="L370" s="175"/>
      <c r="M370" s="175"/>
      <c r="N370" s="175"/>
      <c r="O370" s="175">
        <v>10</v>
      </c>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v>30</v>
      </c>
      <c r="P372" s="177"/>
    </row>
    <row r="373" spans="1:16" s="118" customFormat="1" ht="34.5" customHeight="1">
      <c r="A373" s="243"/>
      <c r="B373" s="173"/>
      <c r="C373" s="383"/>
      <c r="D373" s="384"/>
      <c r="E373" s="384"/>
      <c r="F373" s="384"/>
      <c r="G373" s="384"/>
      <c r="H373" s="385"/>
      <c r="I373" s="386"/>
      <c r="J373" s="178"/>
      <c r="K373" s="106"/>
      <c r="L373" s="179"/>
      <c r="M373" s="179"/>
      <c r="N373" s="179"/>
      <c r="O373" s="179">
        <v>6</v>
      </c>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1053</v>
      </c>
      <c r="O390" s="66" t="s">
        <v>1056</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1057</v>
      </c>
      <c r="P391" s="70" t="s">
        <v>1061</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2647</v>
      </c>
      <c r="K392" s="81" t="str">
        <f t="shared" ref="K392:K397" si="12">IF(OR(COUNTIF(L392:P392,"未確認")&gt;0,COUNTIF(L392:P392,"~*")&gt;0),"※","")</f>
        <v/>
      </c>
      <c r="L392" s="147">
        <v>1064</v>
      </c>
      <c r="M392" s="147">
        <v>601</v>
      </c>
      <c r="N392" s="147">
        <v>950</v>
      </c>
      <c r="O392" s="147">
        <v>32</v>
      </c>
      <c r="P392" s="147">
        <v>0</v>
      </c>
    </row>
    <row r="393" spans="1:22" s="83" customFormat="1" ht="34.5" customHeight="1">
      <c r="A393" s="249" t="s">
        <v>773</v>
      </c>
      <c r="B393" s="84"/>
      <c r="C393" s="367"/>
      <c r="D393" s="377"/>
      <c r="E393" s="317" t="s">
        <v>224</v>
      </c>
      <c r="F393" s="318"/>
      <c r="G393" s="318"/>
      <c r="H393" s="319"/>
      <c r="I393" s="340"/>
      <c r="J393" s="140">
        <f t="shared" si="11"/>
        <v>1638</v>
      </c>
      <c r="K393" s="81" t="str">
        <f t="shared" si="12"/>
        <v/>
      </c>
      <c r="L393" s="147">
        <v>746</v>
      </c>
      <c r="M393" s="147">
        <v>327</v>
      </c>
      <c r="N393" s="147">
        <v>533</v>
      </c>
      <c r="O393" s="147">
        <v>32</v>
      </c>
      <c r="P393" s="147">
        <v>0</v>
      </c>
    </row>
    <row r="394" spans="1:22" s="83" customFormat="1" ht="34.5" customHeight="1">
      <c r="A394" s="250" t="s">
        <v>774</v>
      </c>
      <c r="B394" s="84"/>
      <c r="C394" s="367"/>
      <c r="D394" s="378"/>
      <c r="E394" s="317" t="s">
        <v>225</v>
      </c>
      <c r="F394" s="318"/>
      <c r="G394" s="318"/>
      <c r="H394" s="319"/>
      <c r="I394" s="340"/>
      <c r="J394" s="140">
        <f t="shared" si="11"/>
        <v>385</v>
      </c>
      <c r="K394" s="81" t="str">
        <f t="shared" si="12"/>
        <v/>
      </c>
      <c r="L394" s="147">
        <v>117</v>
      </c>
      <c r="M394" s="147">
        <v>78</v>
      </c>
      <c r="N394" s="147">
        <v>190</v>
      </c>
      <c r="O394" s="147">
        <v>0</v>
      </c>
      <c r="P394" s="147">
        <v>0</v>
      </c>
    </row>
    <row r="395" spans="1:22" s="83" customFormat="1" ht="34.5" customHeight="1">
      <c r="A395" s="250" t="s">
        <v>775</v>
      </c>
      <c r="B395" s="84"/>
      <c r="C395" s="367"/>
      <c r="D395" s="379"/>
      <c r="E395" s="317" t="s">
        <v>226</v>
      </c>
      <c r="F395" s="318"/>
      <c r="G395" s="318"/>
      <c r="H395" s="319"/>
      <c r="I395" s="340"/>
      <c r="J395" s="140">
        <f t="shared" si="11"/>
        <v>624</v>
      </c>
      <c r="K395" s="81" t="str">
        <f t="shared" si="12"/>
        <v/>
      </c>
      <c r="L395" s="147">
        <v>201</v>
      </c>
      <c r="M395" s="147">
        <v>196</v>
      </c>
      <c r="N395" s="147">
        <v>227</v>
      </c>
      <c r="O395" s="147">
        <v>0</v>
      </c>
      <c r="P395" s="147">
        <v>0</v>
      </c>
    </row>
    <row r="396" spans="1:22" s="83" customFormat="1" ht="34.5" customHeight="1">
      <c r="A396" s="250" t="s">
        <v>776</v>
      </c>
      <c r="B396" s="1"/>
      <c r="C396" s="367"/>
      <c r="D396" s="317" t="s">
        <v>227</v>
      </c>
      <c r="E396" s="318"/>
      <c r="F396" s="318"/>
      <c r="G396" s="318"/>
      <c r="H396" s="319"/>
      <c r="I396" s="340"/>
      <c r="J396" s="140">
        <f t="shared" si="11"/>
        <v>38010</v>
      </c>
      <c r="K396" s="81" t="str">
        <f t="shared" si="12"/>
        <v/>
      </c>
      <c r="L396" s="147">
        <v>12557</v>
      </c>
      <c r="M396" s="147">
        <v>11077</v>
      </c>
      <c r="N396" s="147">
        <v>11345</v>
      </c>
      <c r="O396" s="147">
        <v>3031</v>
      </c>
      <c r="P396" s="147">
        <v>0</v>
      </c>
    </row>
    <row r="397" spans="1:22" s="83" customFormat="1" ht="34.5" customHeight="1">
      <c r="A397" s="250" t="s">
        <v>777</v>
      </c>
      <c r="B397" s="119"/>
      <c r="C397" s="367"/>
      <c r="D397" s="317" t="s">
        <v>228</v>
      </c>
      <c r="E397" s="318"/>
      <c r="F397" s="318"/>
      <c r="G397" s="318"/>
      <c r="H397" s="319"/>
      <c r="I397" s="341"/>
      <c r="J397" s="140">
        <f t="shared" si="11"/>
        <v>2622</v>
      </c>
      <c r="K397" s="81" t="str">
        <f t="shared" si="12"/>
        <v/>
      </c>
      <c r="L397" s="147">
        <v>1119</v>
      </c>
      <c r="M397" s="147">
        <v>551</v>
      </c>
      <c r="N397" s="147">
        <v>921</v>
      </c>
      <c r="O397" s="147">
        <v>31</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1053</v>
      </c>
      <c r="O403" s="66" t="s">
        <v>1056</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1057</v>
      </c>
      <c r="P404" s="70" t="s">
        <v>1061</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2647</v>
      </c>
      <c r="K405" s="81" t="str">
        <f t="shared" ref="K405:K422" si="14">IF(OR(COUNTIF(L405:P405,"未確認")&gt;0,COUNTIF(L405:P405,"~*")&gt;0),"※","")</f>
        <v/>
      </c>
      <c r="L405" s="147">
        <v>1064</v>
      </c>
      <c r="M405" s="147">
        <v>601</v>
      </c>
      <c r="N405" s="147">
        <v>950</v>
      </c>
      <c r="O405" s="147">
        <v>32</v>
      </c>
      <c r="P405" s="147">
        <v>0</v>
      </c>
    </row>
    <row r="406" spans="1:22" s="83" customFormat="1" ht="34.5" customHeight="1">
      <c r="A406" s="251" t="s">
        <v>779</v>
      </c>
      <c r="B406" s="119"/>
      <c r="C406" s="366"/>
      <c r="D406" s="372" t="s">
        <v>233</v>
      </c>
      <c r="E406" s="374" t="s">
        <v>234</v>
      </c>
      <c r="F406" s="375"/>
      <c r="G406" s="375"/>
      <c r="H406" s="376"/>
      <c r="I406" s="358"/>
      <c r="J406" s="140">
        <f t="shared" si="13"/>
        <v>33</v>
      </c>
      <c r="K406" s="81" t="str">
        <f t="shared" si="14"/>
        <v/>
      </c>
      <c r="L406" s="147">
        <v>1</v>
      </c>
      <c r="M406" s="147">
        <v>5</v>
      </c>
      <c r="N406" s="147">
        <v>4</v>
      </c>
      <c r="O406" s="147">
        <v>23</v>
      </c>
      <c r="P406" s="147">
        <v>0</v>
      </c>
    </row>
    <row r="407" spans="1:22" s="83" customFormat="1" ht="34.5" customHeight="1">
      <c r="A407" s="251" t="s">
        <v>780</v>
      </c>
      <c r="B407" s="119"/>
      <c r="C407" s="366"/>
      <c r="D407" s="366"/>
      <c r="E407" s="317" t="s">
        <v>235</v>
      </c>
      <c r="F407" s="318"/>
      <c r="G407" s="318"/>
      <c r="H407" s="319"/>
      <c r="I407" s="358"/>
      <c r="J407" s="140">
        <f t="shared" si="13"/>
        <v>2323</v>
      </c>
      <c r="K407" s="81" t="str">
        <f t="shared" si="14"/>
        <v/>
      </c>
      <c r="L407" s="147">
        <v>997</v>
      </c>
      <c r="M407" s="147">
        <v>528</v>
      </c>
      <c r="N407" s="147">
        <v>798</v>
      </c>
      <c r="O407" s="147">
        <v>0</v>
      </c>
      <c r="P407" s="147">
        <v>0</v>
      </c>
    </row>
    <row r="408" spans="1:22" s="83" customFormat="1" ht="34.5" customHeight="1">
      <c r="A408" s="251" t="s">
        <v>781</v>
      </c>
      <c r="B408" s="119"/>
      <c r="C408" s="366"/>
      <c r="D408" s="366"/>
      <c r="E408" s="317" t="s">
        <v>236</v>
      </c>
      <c r="F408" s="318"/>
      <c r="G408" s="318"/>
      <c r="H408" s="319"/>
      <c r="I408" s="358"/>
      <c r="J408" s="140">
        <f t="shared" si="13"/>
        <v>46</v>
      </c>
      <c r="K408" s="81" t="str">
        <f t="shared" si="14"/>
        <v/>
      </c>
      <c r="L408" s="147">
        <v>20</v>
      </c>
      <c r="M408" s="147">
        <v>10</v>
      </c>
      <c r="N408" s="147">
        <v>7</v>
      </c>
      <c r="O408" s="147">
        <v>9</v>
      </c>
      <c r="P408" s="147">
        <v>0</v>
      </c>
    </row>
    <row r="409" spans="1:22" s="83" customFormat="1" ht="34.5" customHeight="1">
      <c r="A409" s="251" t="s">
        <v>782</v>
      </c>
      <c r="B409" s="119"/>
      <c r="C409" s="366"/>
      <c r="D409" s="366"/>
      <c r="E409" s="314" t="s">
        <v>989</v>
      </c>
      <c r="F409" s="315"/>
      <c r="G409" s="315"/>
      <c r="H409" s="316"/>
      <c r="I409" s="358"/>
      <c r="J409" s="140">
        <f t="shared" si="13"/>
        <v>245</v>
      </c>
      <c r="K409" s="81" t="str">
        <f t="shared" si="14"/>
        <v/>
      </c>
      <c r="L409" s="147">
        <v>46</v>
      </c>
      <c r="M409" s="147">
        <v>58</v>
      </c>
      <c r="N409" s="147">
        <v>141</v>
      </c>
      <c r="O409" s="147">
        <v>0</v>
      </c>
      <c r="P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row>
    <row r="413" spans="1:22" s="83" customFormat="1" ht="34.5" customHeight="1">
      <c r="A413" s="251" t="s">
        <v>786</v>
      </c>
      <c r="B413" s="119"/>
      <c r="C413" s="366"/>
      <c r="D413" s="317" t="s">
        <v>251</v>
      </c>
      <c r="E413" s="318"/>
      <c r="F413" s="318"/>
      <c r="G413" s="318"/>
      <c r="H413" s="319"/>
      <c r="I413" s="358"/>
      <c r="J413" s="140">
        <f t="shared" si="13"/>
        <v>2622</v>
      </c>
      <c r="K413" s="81" t="str">
        <f t="shared" si="14"/>
        <v/>
      </c>
      <c r="L413" s="147">
        <v>1119</v>
      </c>
      <c r="M413" s="147">
        <v>551</v>
      </c>
      <c r="N413" s="147">
        <v>921</v>
      </c>
      <c r="O413" s="147">
        <v>31</v>
      </c>
      <c r="P413" s="147">
        <v>0</v>
      </c>
    </row>
    <row r="414" spans="1:22" s="83" customFormat="1" ht="34.5" customHeight="1">
      <c r="A414" s="251" t="s">
        <v>787</v>
      </c>
      <c r="B414" s="119"/>
      <c r="C414" s="366"/>
      <c r="D414" s="372" t="s">
        <v>240</v>
      </c>
      <c r="E414" s="374" t="s">
        <v>241</v>
      </c>
      <c r="F414" s="375"/>
      <c r="G414" s="375"/>
      <c r="H414" s="376"/>
      <c r="I414" s="358"/>
      <c r="J414" s="140">
        <f t="shared" si="13"/>
        <v>130</v>
      </c>
      <c r="K414" s="81" t="str">
        <f t="shared" si="14"/>
        <v/>
      </c>
      <c r="L414" s="147">
        <v>12</v>
      </c>
      <c r="M414" s="147">
        <v>51</v>
      </c>
      <c r="N414" s="147">
        <v>60</v>
      </c>
      <c r="O414" s="147">
        <v>7</v>
      </c>
      <c r="P414" s="147">
        <v>0</v>
      </c>
    </row>
    <row r="415" spans="1:22" s="83" customFormat="1" ht="34.5" customHeight="1">
      <c r="A415" s="251" t="s">
        <v>788</v>
      </c>
      <c r="B415" s="119"/>
      <c r="C415" s="366"/>
      <c r="D415" s="366"/>
      <c r="E415" s="317" t="s">
        <v>242</v>
      </c>
      <c r="F415" s="318"/>
      <c r="G415" s="318"/>
      <c r="H415" s="319"/>
      <c r="I415" s="358"/>
      <c r="J415" s="140">
        <f t="shared" si="13"/>
        <v>2038</v>
      </c>
      <c r="K415" s="81" t="str">
        <f t="shared" si="14"/>
        <v/>
      </c>
      <c r="L415" s="147">
        <v>973</v>
      </c>
      <c r="M415" s="147">
        <v>404</v>
      </c>
      <c r="N415" s="147">
        <v>652</v>
      </c>
      <c r="O415" s="147">
        <v>9</v>
      </c>
      <c r="P415" s="147">
        <v>0</v>
      </c>
    </row>
    <row r="416" spans="1:22" s="83" customFormat="1" ht="34.5" customHeight="1">
      <c r="A416" s="251" t="s">
        <v>789</v>
      </c>
      <c r="B416" s="119"/>
      <c r="C416" s="366"/>
      <c r="D416" s="366"/>
      <c r="E416" s="317" t="s">
        <v>243</v>
      </c>
      <c r="F416" s="318"/>
      <c r="G416" s="318"/>
      <c r="H416" s="319"/>
      <c r="I416" s="358"/>
      <c r="J416" s="140">
        <f t="shared" si="13"/>
        <v>86</v>
      </c>
      <c r="K416" s="81" t="str">
        <f t="shared" si="14"/>
        <v/>
      </c>
      <c r="L416" s="147">
        <v>20</v>
      </c>
      <c r="M416" s="147">
        <v>28</v>
      </c>
      <c r="N416" s="147">
        <v>34</v>
      </c>
      <c r="O416" s="147">
        <v>4</v>
      </c>
      <c r="P416" s="147">
        <v>0</v>
      </c>
    </row>
    <row r="417" spans="1:22" s="83" customFormat="1" ht="34.5" customHeight="1">
      <c r="A417" s="251" t="s">
        <v>790</v>
      </c>
      <c r="B417" s="119"/>
      <c r="C417" s="366"/>
      <c r="D417" s="366"/>
      <c r="E417" s="317" t="s">
        <v>244</v>
      </c>
      <c r="F417" s="318"/>
      <c r="G417" s="318"/>
      <c r="H417" s="319"/>
      <c r="I417" s="358"/>
      <c r="J417" s="140">
        <f t="shared" si="13"/>
        <v>38</v>
      </c>
      <c r="K417" s="81" t="str">
        <f t="shared" si="14"/>
        <v/>
      </c>
      <c r="L417" s="147">
        <v>11</v>
      </c>
      <c r="M417" s="147">
        <v>16</v>
      </c>
      <c r="N417" s="147">
        <v>11</v>
      </c>
      <c r="O417" s="147">
        <v>0</v>
      </c>
      <c r="P417" s="147">
        <v>0</v>
      </c>
    </row>
    <row r="418" spans="1:22" s="83" customFormat="1" ht="34.5" customHeight="1">
      <c r="A418" s="251" t="s">
        <v>791</v>
      </c>
      <c r="B418" s="119"/>
      <c r="C418" s="366"/>
      <c r="D418" s="366"/>
      <c r="E418" s="317" t="s">
        <v>245</v>
      </c>
      <c r="F418" s="318"/>
      <c r="G418" s="318"/>
      <c r="H418" s="319"/>
      <c r="I418" s="358"/>
      <c r="J418" s="140">
        <f t="shared" si="13"/>
        <v>142</v>
      </c>
      <c r="K418" s="81" t="str">
        <f t="shared" si="14"/>
        <v/>
      </c>
      <c r="L418" s="147">
        <v>20</v>
      </c>
      <c r="M418" s="147">
        <v>31</v>
      </c>
      <c r="N418" s="147">
        <v>87</v>
      </c>
      <c r="O418" s="147">
        <v>4</v>
      </c>
      <c r="P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53</v>
      </c>
      <c r="K420" s="81" t="str">
        <f t="shared" si="14"/>
        <v/>
      </c>
      <c r="L420" s="147">
        <v>14</v>
      </c>
      <c r="M420" s="147">
        <v>16</v>
      </c>
      <c r="N420" s="147">
        <v>22</v>
      </c>
      <c r="O420" s="147">
        <v>1</v>
      </c>
      <c r="P420" s="147">
        <v>0</v>
      </c>
    </row>
    <row r="421" spans="1:22" s="83" customFormat="1" ht="34.5" customHeight="1">
      <c r="A421" s="251" t="s">
        <v>794</v>
      </c>
      <c r="B421" s="119"/>
      <c r="C421" s="366"/>
      <c r="D421" s="366"/>
      <c r="E421" s="317" t="s">
        <v>247</v>
      </c>
      <c r="F421" s="318"/>
      <c r="G421" s="318"/>
      <c r="H421" s="319"/>
      <c r="I421" s="358"/>
      <c r="J421" s="140">
        <f t="shared" si="13"/>
        <v>135</v>
      </c>
      <c r="K421" s="81" t="str">
        <f t="shared" si="14"/>
        <v/>
      </c>
      <c r="L421" s="147">
        <v>69</v>
      </c>
      <c r="M421" s="147">
        <v>5</v>
      </c>
      <c r="N421" s="147">
        <v>55</v>
      </c>
      <c r="O421" s="147">
        <v>6</v>
      </c>
      <c r="P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1053</v>
      </c>
      <c r="O428" s="66" t="s">
        <v>1056</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1057</v>
      </c>
      <c r="P429" s="70" t="s">
        <v>1061</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2492</v>
      </c>
      <c r="K430" s="193" t="str">
        <f>IF(OR(COUNTIF(L430:P430,"未確認")&gt;0,COUNTIF(L430:P430,"~*")&gt;0),"※","")</f>
        <v/>
      </c>
      <c r="L430" s="147">
        <v>1107</v>
      </c>
      <c r="M430" s="147">
        <v>500</v>
      </c>
      <c r="N430" s="147">
        <v>861</v>
      </c>
      <c r="O430" s="147">
        <v>24</v>
      </c>
      <c r="P430" s="147">
        <v>0</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141</v>
      </c>
      <c r="K432" s="193" t="str">
        <f>IF(OR(COUNTIF(L432:P432,"未確認")&gt;0,COUNTIF(L432:P432,"~*")&gt;0),"※","")</f>
        <v/>
      </c>
      <c r="L432" s="147">
        <v>0</v>
      </c>
      <c r="M432" s="147">
        <v>0</v>
      </c>
      <c r="N432" s="147">
        <v>132</v>
      </c>
      <c r="O432" s="147">
        <v>9</v>
      </c>
      <c r="P432" s="147">
        <v>0</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135</v>
      </c>
      <c r="K433" s="193" t="str">
        <f>IF(OR(COUNTIF(L433:P433,"未確認")&gt;0,COUNTIF(L433:P433,"~*")&gt;0),"※","")</f>
        <v/>
      </c>
      <c r="L433" s="147">
        <v>69</v>
      </c>
      <c r="M433" s="147">
        <v>5</v>
      </c>
      <c r="N433" s="147">
        <v>55</v>
      </c>
      <c r="O433" s="147">
        <v>6</v>
      </c>
      <c r="P433" s="147">
        <v>0</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2216</v>
      </c>
      <c r="K434" s="193" t="str">
        <f>IF(OR(COUNTIF(L434:P434,"未確認")&gt;0,COUNTIF(L434:P434,"~*")&gt;0),"※","")</f>
        <v/>
      </c>
      <c r="L434" s="147">
        <v>1038</v>
      </c>
      <c r="M434" s="147">
        <v>495</v>
      </c>
      <c r="N434" s="147">
        <v>674</v>
      </c>
      <c r="O434" s="147">
        <v>9</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1053</v>
      </c>
      <c r="O441" s="66" t="s">
        <v>1056</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1057</v>
      </c>
      <c r="P442" s="70" t="s">
        <v>1061</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1053</v>
      </c>
      <c r="O466" s="66" t="s">
        <v>1056</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1057</v>
      </c>
      <c r="P467" s="70" t="s">
        <v>1061</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98</v>
      </c>
      <c r="K468" s="201" t="str">
        <f t="shared" ref="K468:K475" si="16">IF(OR(COUNTIF(L468:P468,"未確認")&gt;0,COUNTIF(L468:P468,"*")&gt;0),"※","")</f>
        <v/>
      </c>
      <c r="L468" s="117">
        <v>55</v>
      </c>
      <c r="M468" s="117">
        <v>30</v>
      </c>
      <c r="N468" s="117">
        <v>13</v>
      </c>
      <c r="O468" s="117">
        <v>0</v>
      </c>
      <c r="P468" s="117">
        <v>0</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t="s">
        <v>541</v>
      </c>
      <c r="M469" s="117" t="s">
        <v>541</v>
      </c>
      <c r="N469" s="117">
        <v>0</v>
      </c>
      <c r="O469" s="117">
        <v>0</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f t="shared" si="17"/>
        <v>28</v>
      </c>
      <c r="K470" s="201" t="str">
        <f t="shared" si="16"/>
        <v/>
      </c>
      <c r="L470" s="117">
        <v>0</v>
      </c>
      <c r="M470" s="117">
        <v>28</v>
      </c>
      <c r="N470" s="117">
        <v>0</v>
      </c>
      <c r="O470" s="117">
        <v>0</v>
      </c>
      <c r="P470" s="117">
        <v>0</v>
      </c>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117">
        <v>0</v>
      </c>
      <c r="O475" s="117">
        <v>0</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f t="shared" si="17"/>
        <v>12</v>
      </c>
      <c r="K476" s="201" t="str">
        <f>IF(OR(COUNTIF(L476:P476,"未確認")&gt;0,COUNTIF(L476:P476,"~")&gt;0),"※","")</f>
        <v/>
      </c>
      <c r="L476" s="117" t="s">
        <v>541</v>
      </c>
      <c r="M476" s="117">
        <v>0</v>
      </c>
      <c r="N476" s="117">
        <v>12</v>
      </c>
      <c r="O476" s="117">
        <v>0</v>
      </c>
      <c r="P476" s="117">
        <v>0</v>
      </c>
      <c r="Q476" s="8"/>
      <c r="R476" s="8"/>
      <c r="S476" s="8"/>
      <c r="T476" s="8"/>
      <c r="U476" s="8"/>
      <c r="V476" s="8"/>
    </row>
    <row r="477" spans="1:22" ht="34.5" customHeight="1">
      <c r="A477" s="252" t="s">
        <v>820</v>
      </c>
      <c r="B477" s="1"/>
      <c r="C477" s="202"/>
      <c r="D477" s="353"/>
      <c r="E477" s="317" t="s">
        <v>293</v>
      </c>
      <c r="F477" s="318"/>
      <c r="G477" s="318"/>
      <c r="H477" s="319"/>
      <c r="I477" s="351"/>
      <c r="J477" s="116">
        <f t="shared" si="17"/>
        <v>59</v>
      </c>
      <c r="K477" s="201" t="str">
        <f t="shared" ref="K477:K496" si="18">IF(OR(COUNTIF(L477:P477,"未確認")&gt;0,COUNTIF(L477:P477,"*")&gt;0),"※","")</f>
        <v>※</v>
      </c>
      <c r="L477" s="117">
        <v>59</v>
      </c>
      <c r="M477" s="117" t="s">
        <v>541</v>
      </c>
      <c r="N477" s="117" t="s">
        <v>541</v>
      </c>
      <c r="O477" s="117">
        <v>0</v>
      </c>
      <c r="P477" s="117">
        <v>0</v>
      </c>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52</v>
      </c>
      <c r="K481" s="201" t="str">
        <f t="shared" si="18"/>
        <v/>
      </c>
      <c r="L481" s="117">
        <v>25</v>
      </c>
      <c r="M481" s="117">
        <v>27</v>
      </c>
      <c r="N481" s="117">
        <v>0</v>
      </c>
      <c r="O481" s="117">
        <v>0</v>
      </c>
      <c r="P481" s="117">
        <v>0</v>
      </c>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IF(SUM(L482:P482)=0,IF(COUNTIF(L482:P482,"未確認")&gt;0,"未確認",IF(COUNTIF(L482:P482,"~*")&gt;0,"*",SUM(L482:P482))),SUM(L482:P482))</f>
        <v>*</v>
      </c>
      <c r="K482" s="201" t="str">
        <f t="shared" si="18"/>
        <v>※</v>
      </c>
      <c r="L482" s="117">
        <v>0</v>
      </c>
      <c r="M482" s="117" t="s">
        <v>541</v>
      </c>
      <c r="N482" s="117">
        <v>0</v>
      </c>
      <c r="O482" s="117">
        <v>0</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27</v>
      </c>
      <c r="K483" s="201" t="str">
        <f t="shared" si="18"/>
        <v/>
      </c>
      <c r="L483" s="117">
        <v>0</v>
      </c>
      <c r="M483" s="117">
        <v>27</v>
      </c>
      <c r="N483" s="117">
        <v>0</v>
      </c>
      <c r="O483" s="117">
        <v>0</v>
      </c>
      <c r="P483" s="117">
        <v>0</v>
      </c>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v>0</v>
      </c>
      <c r="N488" s="117">
        <v>0</v>
      </c>
      <c r="O488" s="117">
        <v>0</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f t="shared" si="19"/>
        <v>25</v>
      </c>
      <c r="K490" s="201" t="str">
        <f t="shared" si="18"/>
        <v/>
      </c>
      <c r="L490" s="117">
        <v>25</v>
      </c>
      <c r="M490" s="117">
        <v>0</v>
      </c>
      <c r="N490" s="117">
        <v>0</v>
      </c>
      <c r="O490" s="117">
        <v>0</v>
      </c>
      <c r="P490" s="117">
        <v>0</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18</v>
      </c>
      <c r="K496" s="201" t="str">
        <f t="shared" si="18"/>
        <v/>
      </c>
      <c r="L496" s="117">
        <v>18</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1053</v>
      </c>
      <c r="O502" s="66" t="s">
        <v>1056</v>
      </c>
      <c r="P502" s="66" t="s">
        <v>1060</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1048</v>
      </c>
      <c r="N503" s="70" t="s">
        <v>1048</v>
      </c>
      <c r="O503" s="70" t="s">
        <v>1057</v>
      </c>
      <c r="P503" s="70" t="s">
        <v>1061</v>
      </c>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v>0</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38</v>
      </c>
      <c r="K505" s="201" t="str">
        <f t="shared" si="21"/>
        <v>※</v>
      </c>
      <c r="L505" s="117">
        <v>38</v>
      </c>
      <c r="M505" s="117" t="s">
        <v>541</v>
      </c>
      <c r="N505" s="117">
        <v>0</v>
      </c>
      <c r="O505" s="117">
        <v>0</v>
      </c>
      <c r="P505" s="117">
        <v>0</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t="s">
        <v>541</v>
      </c>
      <c r="N508" s="117">
        <v>0</v>
      </c>
      <c r="O508" s="117">
        <v>0</v>
      </c>
      <c r="P508" s="117">
        <v>0</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1053</v>
      </c>
      <c r="O514" s="66" t="s">
        <v>1056</v>
      </c>
      <c r="P514" s="66" t="s">
        <v>1060</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1048</v>
      </c>
      <c r="N515" s="70" t="s">
        <v>1048</v>
      </c>
      <c r="O515" s="70" t="s">
        <v>1057</v>
      </c>
      <c r="P515" s="70" t="s">
        <v>1061</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1053</v>
      </c>
      <c r="O520" s="66" t="s">
        <v>1056</v>
      </c>
      <c r="P520" s="66" t="s">
        <v>1060</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1048</v>
      </c>
      <c r="N521" s="70" t="s">
        <v>1048</v>
      </c>
      <c r="O521" s="70" t="s">
        <v>1057</v>
      </c>
      <c r="P521" s="70" t="s">
        <v>1061</v>
      </c>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IF(SUM(L522:P522)=0,IF(COUNTIF(L522:P522,"未確認")&gt;0,"未確認",IF(COUNTIF(L522:P522,"~*")&gt;0,"*",SUM(L522:P522))),SUM(L522:P522))</f>
        <v>10</v>
      </c>
      <c r="K522" s="201" t="str">
        <f>IF(OR(COUNTIF(L522:P522,"未確認")&gt;0,COUNTIF(L522:P522,"*")&gt;0),"※","")</f>
        <v/>
      </c>
      <c r="L522" s="117">
        <v>0</v>
      </c>
      <c r="M522" s="117">
        <v>0</v>
      </c>
      <c r="N522" s="117">
        <v>10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1053</v>
      </c>
      <c r="O525" s="66" t="s">
        <v>1056</v>
      </c>
      <c r="P525" s="66" t="s">
        <v>1060</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1048</v>
      </c>
      <c r="N526" s="70" t="s">
        <v>1048</v>
      </c>
      <c r="O526" s="70" t="s">
        <v>1057</v>
      </c>
      <c r="P526" s="70" t="s">
        <v>1061</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1053</v>
      </c>
      <c r="O530" s="66" t="s">
        <v>1056</v>
      </c>
      <c r="P530" s="66" t="s">
        <v>1060</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1048</v>
      </c>
      <c r="N531" s="70" t="s">
        <v>1048</v>
      </c>
      <c r="O531" s="70" t="s">
        <v>1057</v>
      </c>
      <c r="P531" s="70" t="s">
        <v>1061</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1053</v>
      </c>
      <c r="O543" s="66" t="s">
        <v>1056</v>
      </c>
      <c r="P543" s="66" t="s">
        <v>1060</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1057</v>
      </c>
      <c r="P544" s="70" t="s">
        <v>1061</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1046</v>
      </c>
      <c r="O558" s="211" t="s">
        <v>1055</v>
      </c>
      <c r="P558" s="211" t="s">
        <v>1055</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42.4</v>
      </c>
      <c r="M560" s="211">
        <v>25.2</v>
      </c>
      <c r="N560" s="211">
        <v>87</v>
      </c>
      <c r="O560" s="211" t="s">
        <v>533</v>
      </c>
      <c r="P560" s="211" t="s">
        <v>533</v>
      </c>
    </row>
    <row r="561" spans="1:16" s="91" customFormat="1" ht="34.5" customHeight="1">
      <c r="A561" s="251" t="s">
        <v>871</v>
      </c>
      <c r="B561" s="119"/>
      <c r="C561" s="209"/>
      <c r="D561" s="328" t="s">
        <v>377</v>
      </c>
      <c r="E561" s="339"/>
      <c r="F561" s="339"/>
      <c r="G561" s="339"/>
      <c r="H561" s="329"/>
      <c r="I561" s="340"/>
      <c r="J561" s="207"/>
      <c r="K561" s="210"/>
      <c r="L561" s="211">
        <v>33</v>
      </c>
      <c r="M561" s="211">
        <v>11.3</v>
      </c>
      <c r="N561" s="211">
        <v>39.9</v>
      </c>
      <c r="O561" s="211" t="s">
        <v>533</v>
      </c>
      <c r="P561" s="211" t="s">
        <v>533</v>
      </c>
    </row>
    <row r="562" spans="1:16" s="91" customFormat="1" ht="34.5" customHeight="1">
      <c r="A562" s="251" t="s">
        <v>872</v>
      </c>
      <c r="B562" s="119"/>
      <c r="C562" s="209"/>
      <c r="D562" s="328" t="s">
        <v>992</v>
      </c>
      <c r="E562" s="339"/>
      <c r="F562" s="339"/>
      <c r="G562" s="339"/>
      <c r="H562" s="329"/>
      <c r="I562" s="340"/>
      <c r="J562" s="207"/>
      <c r="K562" s="210"/>
      <c r="L562" s="211">
        <v>13.9</v>
      </c>
      <c r="M562" s="211">
        <v>9.6</v>
      </c>
      <c r="N562" s="211">
        <v>28</v>
      </c>
      <c r="O562" s="211" t="s">
        <v>533</v>
      </c>
      <c r="P562" s="211" t="s">
        <v>533</v>
      </c>
    </row>
    <row r="563" spans="1:16" s="91" customFormat="1" ht="34.5" customHeight="1">
      <c r="A563" s="251" t="s">
        <v>873</v>
      </c>
      <c r="B563" s="119"/>
      <c r="C563" s="209"/>
      <c r="D563" s="328" t="s">
        <v>379</v>
      </c>
      <c r="E563" s="339"/>
      <c r="F563" s="339"/>
      <c r="G563" s="339"/>
      <c r="H563" s="329"/>
      <c r="I563" s="340"/>
      <c r="J563" s="207"/>
      <c r="K563" s="210"/>
      <c r="L563" s="211">
        <v>15.1</v>
      </c>
      <c r="M563" s="211">
        <v>3.8</v>
      </c>
      <c r="N563" s="211">
        <v>13.5</v>
      </c>
      <c r="O563" s="211" t="s">
        <v>533</v>
      </c>
      <c r="P563" s="211" t="s">
        <v>533</v>
      </c>
    </row>
    <row r="564" spans="1:16" s="91" customFormat="1" ht="34.5" customHeight="1">
      <c r="A564" s="251" t="s">
        <v>874</v>
      </c>
      <c r="B564" s="119"/>
      <c r="C564" s="209"/>
      <c r="D564" s="328" t="s">
        <v>380</v>
      </c>
      <c r="E564" s="339"/>
      <c r="F564" s="339"/>
      <c r="G564" s="339"/>
      <c r="H564" s="329"/>
      <c r="I564" s="340"/>
      <c r="J564" s="207"/>
      <c r="K564" s="210"/>
      <c r="L564" s="211">
        <v>8.9</v>
      </c>
      <c r="M564" s="211">
        <v>10.8</v>
      </c>
      <c r="N564" s="211">
        <v>4.4000000000000004</v>
      </c>
      <c r="O564" s="211" t="s">
        <v>533</v>
      </c>
      <c r="P564" s="211" t="s">
        <v>533</v>
      </c>
    </row>
    <row r="565" spans="1:16" s="91" customFormat="1" ht="34.5" customHeight="1">
      <c r="A565" s="251" t="s">
        <v>875</v>
      </c>
      <c r="B565" s="119"/>
      <c r="C565" s="280"/>
      <c r="D565" s="328" t="s">
        <v>869</v>
      </c>
      <c r="E565" s="339"/>
      <c r="F565" s="339"/>
      <c r="G565" s="339"/>
      <c r="H565" s="329"/>
      <c r="I565" s="340"/>
      <c r="J565" s="207"/>
      <c r="K565" s="210"/>
      <c r="L565" s="211">
        <v>10.7</v>
      </c>
      <c r="M565" s="211">
        <v>8.6999999999999993</v>
      </c>
      <c r="N565" s="211">
        <v>27.9</v>
      </c>
      <c r="O565" s="211" t="s">
        <v>533</v>
      </c>
      <c r="P565" s="211" t="s">
        <v>533</v>
      </c>
    </row>
    <row r="566" spans="1:16" s="91" customFormat="1" ht="34.5" customHeight="1">
      <c r="A566" s="251" t="s">
        <v>876</v>
      </c>
      <c r="B566" s="119"/>
      <c r="C566" s="285"/>
      <c r="D566" s="328" t="s">
        <v>993</v>
      </c>
      <c r="E566" s="339"/>
      <c r="F566" s="339"/>
      <c r="G566" s="339"/>
      <c r="H566" s="329"/>
      <c r="I566" s="340"/>
      <c r="J566" s="213"/>
      <c r="K566" s="214"/>
      <c r="L566" s="211">
        <v>26.8</v>
      </c>
      <c r="M566" s="211">
        <v>19.3</v>
      </c>
      <c r="N566" s="211">
        <v>47.9</v>
      </c>
      <c r="O566" s="211" t="s">
        <v>533</v>
      </c>
      <c r="P566" s="211" t="s">
        <v>533</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1053</v>
      </c>
      <c r="O588" s="66" t="s">
        <v>1056</v>
      </c>
      <c r="P588" s="66" t="s">
        <v>1060</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1057</v>
      </c>
      <c r="P589" s="70" t="s">
        <v>1061</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v>0</v>
      </c>
      <c r="P591" s="117">
        <v>0</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95</v>
      </c>
      <c r="K593" s="201" t="str">
        <f>IF(OR(COUNTIF(L593:P593,"未確認")&gt;0,COUNTIF(L593:P593,"*")&gt;0),"※","")</f>
        <v/>
      </c>
      <c r="L593" s="117">
        <v>33</v>
      </c>
      <c r="M593" s="117">
        <v>19</v>
      </c>
      <c r="N593" s="117">
        <v>43</v>
      </c>
      <c r="O593" s="117">
        <v>0</v>
      </c>
      <c r="P593" s="117">
        <v>0</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1162</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205</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2006</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384</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1791</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t="s">
        <v>541</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t="s">
        <v>541</v>
      </c>
      <c r="O602" s="117">
        <v>0</v>
      </c>
      <c r="P602" s="117">
        <v>0</v>
      </c>
    </row>
    <row r="603" spans="1:16"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1053</v>
      </c>
      <c r="O611" s="66" t="s">
        <v>1056</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1057</v>
      </c>
      <c r="P612" s="70" t="s">
        <v>1061</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t="s">
        <v>541</v>
      </c>
      <c r="M614" s="117" t="s">
        <v>541</v>
      </c>
      <c r="N614" s="117" t="s">
        <v>541</v>
      </c>
      <c r="O614" s="117" t="s">
        <v>541</v>
      </c>
      <c r="P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v>0</v>
      </c>
      <c r="M618" s="117">
        <v>0</v>
      </c>
      <c r="N618" s="117">
        <v>0</v>
      </c>
      <c r="O618" s="117" t="s">
        <v>541</v>
      </c>
      <c r="P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v>0</v>
      </c>
      <c r="N622" s="117" t="s">
        <v>541</v>
      </c>
      <c r="O622" s="117">
        <v>0</v>
      </c>
      <c r="P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t="s">
        <v>541</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1053</v>
      </c>
      <c r="O629" s="66" t="s">
        <v>1056</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1057</v>
      </c>
      <c r="P630" s="70" t="s">
        <v>1061</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t="s">
        <v>541</v>
      </c>
      <c r="O631" s="117">
        <v>0</v>
      </c>
      <c r="P631" s="117">
        <v>0</v>
      </c>
    </row>
    <row r="632" spans="1:22" s="118" customFormat="1" ht="56.15" customHeight="1">
      <c r="A632" s="252" t="s">
        <v>918</v>
      </c>
      <c r="B632" s="119"/>
      <c r="C632" s="317" t="s">
        <v>434</v>
      </c>
      <c r="D632" s="318"/>
      <c r="E632" s="318"/>
      <c r="F632" s="318"/>
      <c r="G632" s="318"/>
      <c r="H632" s="319"/>
      <c r="I632" s="122" t="s">
        <v>435</v>
      </c>
      <c r="J632" s="116">
        <f t="shared" si="30"/>
        <v>101</v>
      </c>
      <c r="K632" s="201" t="str">
        <f t="shared" si="31"/>
        <v/>
      </c>
      <c r="L632" s="117">
        <v>25</v>
      </c>
      <c r="M632" s="117">
        <v>22</v>
      </c>
      <c r="N632" s="117">
        <v>54</v>
      </c>
      <c r="O632" s="117">
        <v>0</v>
      </c>
      <c r="P632" s="117">
        <v>0</v>
      </c>
    </row>
    <row r="633" spans="1:22" s="118" customFormat="1" ht="56">
      <c r="A633" s="252" t="s">
        <v>919</v>
      </c>
      <c r="B633" s="119"/>
      <c r="C633" s="317" t="s">
        <v>436</v>
      </c>
      <c r="D633" s="318"/>
      <c r="E633" s="318"/>
      <c r="F633" s="318"/>
      <c r="G633" s="318"/>
      <c r="H633" s="319"/>
      <c r="I633" s="122" t="s">
        <v>437</v>
      </c>
      <c r="J633" s="116">
        <f t="shared" si="30"/>
        <v>65</v>
      </c>
      <c r="K633" s="201" t="str">
        <f t="shared" si="31"/>
        <v/>
      </c>
      <c r="L633" s="117">
        <v>27</v>
      </c>
      <c r="M633" s="117">
        <v>13</v>
      </c>
      <c r="N633" s="117">
        <v>25</v>
      </c>
      <c r="O633" s="117">
        <v>0</v>
      </c>
      <c r="P633" s="117">
        <v>0</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t="s">
        <v>541</v>
      </c>
      <c r="O634" s="117">
        <v>0</v>
      </c>
      <c r="P634" s="117">
        <v>0</v>
      </c>
    </row>
    <row r="635" spans="1:22" s="118" customFormat="1" ht="84" customHeight="1">
      <c r="A635" s="252" t="s">
        <v>921</v>
      </c>
      <c r="B635" s="119"/>
      <c r="C635" s="317" t="s">
        <v>440</v>
      </c>
      <c r="D635" s="318"/>
      <c r="E635" s="318"/>
      <c r="F635" s="318"/>
      <c r="G635" s="318"/>
      <c r="H635" s="319"/>
      <c r="I635" s="122" t="s">
        <v>441</v>
      </c>
      <c r="J635" s="116">
        <f t="shared" si="30"/>
        <v>27</v>
      </c>
      <c r="K635" s="201" t="str">
        <f t="shared" si="31"/>
        <v>※</v>
      </c>
      <c r="L635" s="117">
        <v>17</v>
      </c>
      <c r="M635" s="117">
        <v>10</v>
      </c>
      <c r="N635" s="117" t="s">
        <v>541</v>
      </c>
      <c r="O635" s="117">
        <v>0</v>
      </c>
      <c r="P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v>0</v>
      </c>
      <c r="N636" s="117" t="s">
        <v>541</v>
      </c>
      <c r="O636" s="117">
        <v>0</v>
      </c>
      <c r="P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1053</v>
      </c>
      <c r="O644" s="66" t="s">
        <v>1056</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1057</v>
      </c>
      <c r="P645" s="70" t="s">
        <v>1061</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119</v>
      </c>
      <c r="K646" s="201" t="str">
        <f t="shared" ref="K646:K660" si="33">IF(OR(COUNTIF(L646:P646,"未確認")&gt;0,COUNTIF(L646:P646,"*")&gt;0),"※","")</f>
        <v/>
      </c>
      <c r="L646" s="117">
        <v>24</v>
      </c>
      <c r="M646" s="117">
        <v>49</v>
      </c>
      <c r="N646" s="117">
        <v>33</v>
      </c>
      <c r="O646" s="117">
        <v>13</v>
      </c>
      <c r="P646" s="117">
        <v>0</v>
      </c>
    </row>
    <row r="647" spans="1:22" s="118" customFormat="1" ht="70" customHeight="1">
      <c r="A647" s="252" t="s">
        <v>926</v>
      </c>
      <c r="B647" s="84"/>
      <c r="C647" s="188"/>
      <c r="D647" s="221"/>
      <c r="E647" s="317" t="s">
        <v>938</v>
      </c>
      <c r="F647" s="318"/>
      <c r="G647" s="318"/>
      <c r="H647" s="319"/>
      <c r="I647" s="122" t="s">
        <v>452</v>
      </c>
      <c r="J647" s="116" t="str">
        <f t="shared" si="32"/>
        <v>*</v>
      </c>
      <c r="K647" s="201" t="str">
        <f t="shared" si="33"/>
        <v>※</v>
      </c>
      <c r="L647" s="117">
        <v>0</v>
      </c>
      <c r="M647" s="117">
        <v>0</v>
      </c>
      <c r="N647" s="117" t="s">
        <v>541</v>
      </c>
      <c r="O647" s="117">
        <v>0</v>
      </c>
      <c r="P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c r="N648" s="117">
        <v>0</v>
      </c>
      <c r="O648" s="117" t="s">
        <v>541</v>
      </c>
      <c r="P648" s="117">
        <v>0</v>
      </c>
    </row>
    <row r="649" spans="1:22" s="118" customFormat="1" ht="70" customHeight="1">
      <c r="A649" s="252" t="s">
        <v>928</v>
      </c>
      <c r="B649" s="84"/>
      <c r="C649" s="295"/>
      <c r="D649" s="297"/>
      <c r="E649" s="317" t="s">
        <v>940</v>
      </c>
      <c r="F649" s="318"/>
      <c r="G649" s="318"/>
      <c r="H649" s="319"/>
      <c r="I649" s="122" t="s">
        <v>456</v>
      </c>
      <c r="J649" s="116">
        <f t="shared" si="32"/>
        <v>34</v>
      </c>
      <c r="K649" s="201" t="str">
        <f t="shared" si="33"/>
        <v>※</v>
      </c>
      <c r="L649" s="117">
        <v>16</v>
      </c>
      <c r="M649" s="117" t="s">
        <v>541</v>
      </c>
      <c r="N649" s="117">
        <v>18</v>
      </c>
      <c r="O649" s="117" t="s">
        <v>541</v>
      </c>
      <c r="P649" s="117">
        <v>0</v>
      </c>
    </row>
    <row r="650" spans="1:22" s="118" customFormat="1" ht="84" customHeight="1">
      <c r="A650" s="252" t="s">
        <v>929</v>
      </c>
      <c r="B650" s="84"/>
      <c r="C650" s="295"/>
      <c r="D650" s="297"/>
      <c r="E650" s="317" t="s">
        <v>941</v>
      </c>
      <c r="F650" s="318"/>
      <c r="G650" s="318"/>
      <c r="H650" s="319"/>
      <c r="I650" s="122" t="s">
        <v>458</v>
      </c>
      <c r="J650" s="116">
        <f t="shared" si="32"/>
        <v>47</v>
      </c>
      <c r="K650" s="201" t="str">
        <f t="shared" si="33"/>
        <v>※</v>
      </c>
      <c r="L650" s="117" t="s">
        <v>541</v>
      </c>
      <c r="M650" s="117">
        <v>47</v>
      </c>
      <c r="N650" s="117" t="s">
        <v>541</v>
      </c>
      <c r="O650" s="117" t="s">
        <v>541</v>
      </c>
      <c r="P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t="s">
        <v>541</v>
      </c>
      <c r="O651" s="117" t="s">
        <v>541</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90</v>
      </c>
      <c r="K655" s="201" t="str">
        <f t="shared" si="33"/>
        <v>※</v>
      </c>
      <c r="L655" s="117">
        <v>20</v>
      </c>
      <c r="M655" s="117">
        <v>42</v>
      </c>
      <c r="N655" s="117">
        <v>28</v>
      </c>
      <c r="O655" s="117" t="s">
        <v>541</v>
      </c>
      <c r="P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77</v>
      </c>
      <c r="K657" s="201" t="str">
        <f t="shared" si="33"/>
        <v>※</v>
      </c>
      <c r="L657" s="117">
        <v>17</v>
      </c>
      <c r="M657" s="117">
        <v>37</v>
      </c>
      <c r="N657" s="117">
        <v>23</v>
      </c>
      <c r="O657" s="117" t="s">
        <v>541</v>
      </c>
      <c r="P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t="s">
        <v>541</v>
      </c>
      <c r="O658" s="117" t="s">
        <v>541</v>
      </c>
      <c r="P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1053</v>
      </c>
      <c r="O665" s="66" t="s">
        <v>1056</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1057</v>
      </c>
      <c r="P666" s="70" t="s">
        <v>1061</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1053</v>
      </c>
      <c r="O681" s="66" t="s">
        <v>1056</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1057</v>
      </c>
      <c r="P682" s="70" t="s">
        <v>1061</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IF(SUM(L683:P683)=0,IF(COUNTIF(L683:P683,"未確認")&gt;0,"未確認",IF(COUNTIF(L683:P683,"~*")&gt;0,"*",SUM(L683:P683))),SUM(L683:P683))</f>
        <v>*</v>
      </c>
      <c r="K683" s="201" t="str">
        <f>IF(OR(COUNTIF(L683:P683,"未確認")&gt;0,COUNTIF(L683:P683,"*")&gt;0),"※","")</f>
        <v>※</v>
      </c>
      <c r="L683" s="117">
        <v>0</v>
      </c>
      <c r="M683" s="117">
        <v>0</v>
      </c>
      <c r="N683" s="117">
        <v>0</v>
      </c>
      <c r="O683" s="117" t="s">
        <v>541</v>
      </c>
      <c r="P683" s="117">
        <v>0</v>
      </c>
    </row>
    <row r="684" spans="1:22" s="118" customFormat="1" ht="42" customHeight="1">
      <c r="A684" s="252" t="s">
        <v>960</v>
      </c>
      <c r="B684" s="119"/>
      <c r="C684" s="317" t="s">
        <v>498</v>
      </c>
      <c r="D684" s="318"/>
      <c r="E684" s="318"/>
      <c r="F684" s="318"/>
      <c r="G684" s="318"/>
      <c r="H684" s="319"/>
      <c r="I684" s="122" t="s">
        <v>499</v>
      </c>
      <c r="J684" s="205" t="str">
        <f>IF(SUM(L684:P684)=0,IF(COUNTIF(L684:P684,"未確認")&gt;0,"未確認",IF(COUNTIF(L684:P684,"~*")&gt;0,"*",SUM(L684:P684))),SUM(L684:P684))</f>
        <v>*</v>
      </c>
      <c r="K684" s="201" t="str">
        <f>IF(OR(COUNTIF(L684:P684,"未確認")&gt;0,COUNTIF(L684:P684,"*")&gt;0),"※","")</f>
        <v>※</v>
      </c>
      <c r="L684" s="117" t="s">
        <v>541</v>
      </c>
      <c r="M684" s="117" t="s">
        <v>541</v>
      </c>
      <c r="N684" s="117" t="s">
        <v>541</v>
      </c>
      <c r="O684" s="117" t="s">
        <v>541</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1053</v>
      </c>
      <c r="O691" s="66" t="s">
        <v>1056</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1057</v>
      </c>
      <c r="P692" s="70" t="s">
        <v>1061</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IF(SUM(L693:P693)=0,IF(COUNTIF(L693:P693,"未確認")&gt;0,"未確認",IF(COUNTIF(L693:P693,"~*")&gt;0,"*",SUM(L693:P693))),SUM(L693:P693))</f>
        <v>*</v>
      </c>
      <c r="K693" s="201" t="str">
        <f>IF(OR(COUNTIF(L693:P693,"未確認")&gt;0,COUNTIF(L693:P693,"*")&gt;0),"※","")</f>
        <v>※</v>
      </c>
      <c r="L693" s="117">
        <v>0</v>
      </c>
      <c r="M693" s="117">
        <v>0</v>
      </c>
      <c r="N693" s="117" t="s">
        <v>541</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1053</v>
      </c>
      <c r="O704" s="66" t="s">
        <v>1056</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1057</v>
      </c>
      <c r="P705" s="70" t="s">
        <v>1061</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686094-2845-4C7E-B40D-E7AFC88BE15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2019-11-15T09:53:01Z</dcterms:modified>
</cp:coreProperties>
</file>