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25BFEFA-1BF7-4982-951E-266CB0256C0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<sst xmlns="http://schemas.openxmlformats.org/spreadsheetml/2006/main" count="3219" uniqueCount="1057">
  <si>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</si>
  <si>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</si>
  <si>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</si>
  <si>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</si>
  <si>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</si>
  <si>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</si>
  <si>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</si>
  <si>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</si>
  <si>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</si>
  <si>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</si>
  <si>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</si>
  <si>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</si>
  <si>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</si>
  <si>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</si>
  <si>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</si>
  <si>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</si>
  <si>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</si>
  <si>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</si>
  <si>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</si>
  <si>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</si>
  <si>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</si>
  <si>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</si>
  <si>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</si>
  <si>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</si>
  <si>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</si>
  <si>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</si>
  <si>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</si>
  <si>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</si>
  <si>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</si>
  <si>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</si>
  <si>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</si>
  <si>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</si>
  <si>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</si>
  <si>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</si>
  <si>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</si>
  <si>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</si>
  <si>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</si>
  <si>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</si>
  <si>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</si>
  <si>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</si>
  <si>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</si>
  <si>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</si>
  <si>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</si>
  <si>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</si>
  <si>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</si>
  <si>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</si>
  <si>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</si>
  <si>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</si>
  <si>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</si>
  <si>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</si>
  <si>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</si>
  <si>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</si>
  <si>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</si>
  <si>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</si>
  <si>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</si>
  <si>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</si>
  <si>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</si>
  <si>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</si>
  <si>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</si>
  <si>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</si>
  <si>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</si>
  <si>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</si>
  <si>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</si>
  <si>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</si>
  <si>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</si>
  <si>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</si>
  <si>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</si>
  <si>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</si>
  <si>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</si>
  <si>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</si>
  <si>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</si>
  <si>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</si>
  <si>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</si>
  <si>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</si>
  <si>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</si>
  <si>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</si>
  <si>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</si>
  <si>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</si>
  <si>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</si>
  <si>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</si>
  <si>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</si>
  <si>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</si>
  <si>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</si>
  <si>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</si>
  <si>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</si>
  <si>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</si>
  <si>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</si>
  <si>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</si>
  <si>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</si>
  <si>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</si>
  <si>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</si>
  <si>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</si>
  <si>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</si>
  <si>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</si>
  <si>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</si>
  <si>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</si>
  <si>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</si>
  <si>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</si>
  <si>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</si>
  <si>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</si>
  <si>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</si>
  <si>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</si>
  <si>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</si>
  <si>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</si>
  <si>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</si>
  <si>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</si>
  <si>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</si>
  <si>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</si>
  <si>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</si>
  <si>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</si>
  <si>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</si>
  <si>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</si>
  <si>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</si>
  <si>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</si>
  <si>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</si>
  <si>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</si>
  <si>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</si>
  <si>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</si>
  <si>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</si>
  <si>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</si>
  <si>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</si>
  <si>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</si>
  <si>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</si>
  <si>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</si>
  <si>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</si>
  <si>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</si>
  <si>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</si>
  <si>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</si>
  <si>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</si>
  <si>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</si>
  <si>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</si>
  <si>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</si>
  <si>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</si>
  <si>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</si>
  <si>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</si>
  <si>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</si>
  <si>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</si>
  <si>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</si>
  <si>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</si>
  <si>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</si>
  <si>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</si>
  <si>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</si>
  <si>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</si>
  <si>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</si>
  <si>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</si>
  <si>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</si>
  <si>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</si>
  <si>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</si>
  <si>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</si>
  <si>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</si>
  <si>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</si>
  <si>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</si>
  <si>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</si>
  <si>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</si>
  <si>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</si>
  <si>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</si>
  <si>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</si>
  <si>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</si>
  <si>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</si>
  <si>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</si>
  <si>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</si>
  <si>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</si>
  <si>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</si>
  <si>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</si>
  <si>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</si>
  <si>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</si>
  <si>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</si>
  <si>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</si>
  <si>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</si>
  <si>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</si>
  <si>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</si>
  <si>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</si>
  <si>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</si>
  <si>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</si>
  <si>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</si>
  <si>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</si>
  <si>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</si>
  <si>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</si>
  <si>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</si>
  <si>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</si>
  <si>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</si>
  <si>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</si>
  <si>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</si>
  <si>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</si>
  <si>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</si>
  <si>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</si>
  <si>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</si>
  <si>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</si>
  <si>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</si>
  <si>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</si>
  <si>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</si>
  <si>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</si>
  <si>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</si>
  <si>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</si>
  <si>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</si>
  <si>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</si>
  <si>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</si>
  <si>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</si>
  <si>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</si>
  <si>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</si>
  <si>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</si>
  <si>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</si>
  <si>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</si>
  <si>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</si>
  <si>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</si>
  <si>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</si>
  <si>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</si>
  <si>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</si>
  <si>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</si>
  <si>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</si>
  <si>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</si>
  <si>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</si>
  <si>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</si>
  <si>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</si>
  <si>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</si>
  <si>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</si>
  <si>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</si>
  <si>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</si>
  <si>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</si>
  <si>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</si>
  <si>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</si>
  <si>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</si>
  <si>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</si>
  <si>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</si>
  <si>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</si>
  <si>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</si>
  <si>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</si>
  <si>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</si>
  <si>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</si>
  <si>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</si>
  <si>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</si>
  <si>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</si>
  <si>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</si>
  <si>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</si>
  <si>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</si>
  <si>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</si>
  <si>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</si>
  <si>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</si>
  <si>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</si>
  <si>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</si>
  <si>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</si>
  <si>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</si>
  <si>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</si>
  <si>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</si>
  <si>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</si>
  <si>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</si>
  <si>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</si>
  <si>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</si>
  <si>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</si>
  <si>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</si>
  <si>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</si>
  <si>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</si>
  <si>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</si>
  <si>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</si>
  <si>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</si>
  <si>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</si>
  <si>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</si>
  <si>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</si>
  <si>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</si>
  <si>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</si>
  <si>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</si>
  <si>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</si>
  <si>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</si>
  <si>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</si>
  <si>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</si>
  <si>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</si>
  <si>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</si>
  <si>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</si>
  <si>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</si>
  <si>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</si>
  <si>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</si>
  <si>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</si>
  <si>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</si>
  <si>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</si>
  <si>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</si>
  <si>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</si>
  <si>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</si>
  <si>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</si>
  <si>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</si>
  <si>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</si>
  <si>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</si>
  <si>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</si>
  <si>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</si>
  <si>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</si>
  <si>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</si>
  <si>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</si>
  <si>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</si>
  <si>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</si>
  <si>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</si>
  <si>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</si>
  <si>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</si>
  <si>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</si>
  <si>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</si>
  <si>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</si>
  <si>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</si>
  <si>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</si>
  <si>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</si>
  <si>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</si>
  <si>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</si>
  <si>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</si>
  <si>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</si>
  <si>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</si>
  <si>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</si>
  <si>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</si>
  <si>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</si>
  <si>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</si>
  <si>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</si>
  <si>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</si>
  <si>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</si>
  <si>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</si>
  <si>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</si>
  <si>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</si>
  <si>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</si>
  <si>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</si>
  <si>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</si>
  <si>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</si>
  <si>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</si>
  <si>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</si>
  <si>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</si>
  <si>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</si>
  <si>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</si>
  <si>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</si>
  <si>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</si>
  <si>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</si>
  <si>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</si>
  <si>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</si>
  <si>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</si>
  <si>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</si>
  <si>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</si>
  <si>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</si>
  <si>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</si>
  <si>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</si>
  <si>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</si>
  <si>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</si>
  <si>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</si>
  <si>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</si>
  <si>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</si>
  <si>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</si>
  <si>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</si>
  <si>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</si>
  <si>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</si>
  <si>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</si>
  <si>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</si>
  <si>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</si>
  <si>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</si>
  <si>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</si>
  <si>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</si>
  <si>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</si>
  <si>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</si>
  <si>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</si>
  <si>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</si>
  <si>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</si>
  <si>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</si>
  <si>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</si>
  <si>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</si>
  <si>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</si>
  <si>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</si>
  <si>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</si>
  <si>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</si>
  <si>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</si>
  <si>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</si>
  <si>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</si>
  <si>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</si>
  <si>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</si>
  <si>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</si>
  <si>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</si>
  <si>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</si>
  <si>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</si>
  <si>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</si>
  <si>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</si>
  <si>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</si>
  <si>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</si>
  <si>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</si>
  <si>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</si>
  <si>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</si>
  <si>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</si>
  <si>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</si>
  <si>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</si>
  <si>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</si>
  <si>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</si>
  <si>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</si>
  <si>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</si>
  <si>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</si>
  <si>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</si>
  <si>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</si>
  <si>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</si>
  <si>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</si>
  <si>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</si>
  <si>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</si>
  <si>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</si>
  <si>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</si>
  <si>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</si>
  <si>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</si>
  <si>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</si>
  <si>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</si>
  <si>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</si>
  <si>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</si>
  <si>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</si>
  <si>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</si>
  <si>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</si>
  <si>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</si>
  <si>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</si>
  <si>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</si>
  <si>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</si>
  <si>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</si>
  <si>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</si>
  <si>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</si>
  <si>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</si>
  <si>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</si>
  <si>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</si>
  <si>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</si>
  <si>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</si>
  <si>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</si>
  <si>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</si>
  <si>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</si>
  <si>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</si>
  <si>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</si>
  <si>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</si>
  <si>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</si>
  <si>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</si>
  <si>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</si>
  <si>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</si>
  <si>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</si>
  <si>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</si>
  <si>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</si>
  <si>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</si>
  <si>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</si>
  <si>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</si>
  <si>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</si>
  <si>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</si>
  <si>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</si>
  <si>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</si>
  <si>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</si>
  <si>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</si>
  <si>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</si>
  <si>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</si>
  <si>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</si>
  <si>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</si>
  <si>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</si>
  <si>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</si>
  <si>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</si>
  <si>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</si>
  <si>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</si>
  <si>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</si>
  <si>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</si>
  <si>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</si>
  <si>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</si>
  <si>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</si>
  <si>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</si>
  <si>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</si>
  <si>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</si>
  <si>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</si>
  <si>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</si>
  <si>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</si>
  <si>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</si>
  <si>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</si>
  <si>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</si>
  <si>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</si>
  <si>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</si>
  <si>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</si>
  <si>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</si>
  <si>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</si>
  <si>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</si>
  <si>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</si>
  <si>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</si>
  <si>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</si>
  <si>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</si>
  <si>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</si>
  <si>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</si>
  <si>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</si>
  <si>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</si>
  <si>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</si>
  <si>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</si>
  <si>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</si>
  <si>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</si>
  <si>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</si>
  <si>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</si>
  <si>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</si>
  <si>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</si>
  <si>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</si>
  <si>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</si>
  <si>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</si>
  <si>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</si>
  <si>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</si>
  <si>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</si>
  <si>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</si>
  <si>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</si>
  <si>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</si>
  <si>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</si>
  <si>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</si>
  <si>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</si>
  <si>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</si>
  <si>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</si>
  <si>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</si>
  <si>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</si>
  <si>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</si>
  <si>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</si>
  <si>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</si>
  <si>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</si>
  <si>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</si>
  <si>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</si>
  <si>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</si>
  <si>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</si>
  <si>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</si>
  <si>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</si>
  <si>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</si>
  <si>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</si>
  <si>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</si>
  <si>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</si>
  <si>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</si>
  <si>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</si>
  <si>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</si>
  <si>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</si>
  <si>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</si>
  <si>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</si>
  <si>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</si>
  <si>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</si>
  <si>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</si>
  <si>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</si>
  <si>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</si>
  <si>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</si>
  <si>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</si>
  <si>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</si>
  <si>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</si>
  <si>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</si>
  <si>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</si>
  <si>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</si>
  <si>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</si>
  <si>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</si>
  <si>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</si>
  <si>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</si>
  <si>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</si>
  <si>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</si>
  <si>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</si>
  <si>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</si>
  <si>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</si>
  <si>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</si>
  <si>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</si>
  <si>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</si>
  <si>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</si>
  <si>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</si>
  <si>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</si>
  <si>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</si>
  <si>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</si>
  <si>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</si>
  <si>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</si>
  <si>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</si>
  <si>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</si>
  <si>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</si>
  <si>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</si>
  <si>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</si>
  <si>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</si>
  <si>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</si>
  <si>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</si>
  <si>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</si>
  <si>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</si>
  <si>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</si>
  <si>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</si>
  <si>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</si>
  <si>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</si>
  <si>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</si>
  <si>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</si>
  <si>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</si>
  <si>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</si>
  <si>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</si>
  <si>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</si>
  <si>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</si>
  <si>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</si>
  <si>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</si>
  <si>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</si>
  <si>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</si>
  <si>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</si>
  <si>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</si>
  <si>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</si>
  <si>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</si>
  <si>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</si>
  <si>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</si>
  <si>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</si>
  <si>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</si>
  <si>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</si>
  <si>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</si>
  <si>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</si>
  <si>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</si>
  <si>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</si>
  <si>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</si>
  <si>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</si>
  <si>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</si>
  <si>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</si>
  <si>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</si>
  <si>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</si>
  <si>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</si>
  <si>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</si>
  <si>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</si>
  <si>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</si>
  <si>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</si>
  <si>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</si>
  <si>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</si>
  <si>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</si>
  <si>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</si>
  <si>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</si>
  <si>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</si>
  <si>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</si>
  <si>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</si>
  <si>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</si>
  <si>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</si>
  <si>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</si>
  <si>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</si>
  <si>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</si>
  <si>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</si>
  <si>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</si>
  <si>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</si>
  <si>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</si>
  <si>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</si>
  <si>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</si>
  <si>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</si>
  <si>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</si>
  <si>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</si>
  <si>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</si>
  <si>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</si>
  <si>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</si>
  <si>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</si>
  <si>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</si>
  <si>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</si>
  <si>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</si>
  <si>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</si>
  <si>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</si>
  <si>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</si>
  <si>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</si>
  <si>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</si>
  <si>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</si>
  <si>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</si>
  <si>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</si>
  <si>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</si>
  <si>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</si>
  <si>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</si>
  <si>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</si>
  <si>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</si>
  <si>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</si>
  <si>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</si>
  <si>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</si>
  <si>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</si>
  <si>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</si>
  <si>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</si>
  <si>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</si>
  <si>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</si>
  <si>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</si>
  <si>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</si>
  <si>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</si>
  <si>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</si>
  <si>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</si>
  <si>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</si>
  <si>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</si>
  <si>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</si>
  <si>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</si>
  <si>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</si>
  <si>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</si>
  <si>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</si>
  <si>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</si>
  <si>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</si>
  <si>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</si>
  <si>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</si>
  <si>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</si>
  <si>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</si>
  <si>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</si>
  <si>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</si>
  <si>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</si>
  <si>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</si>
  <si>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</si>
  <si>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</si>
  <si>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</si>
  <si>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</si>
  <si>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</si>
  <si>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</si>
  <si>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</si>
  <si>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</si>
  <si>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</si>
  <si>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</si>
  <si>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</si>
  <si>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</si>
  <si>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</si>
  <si>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</si>
  <si>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</si>
  <si>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</si>
  <si>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</si>
  <si>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</si>
  <si>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</si>
  <si>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</si>
  <si>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</si>
  <si>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</si>
  <si>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</si>
  <si>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</si>
  <si>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</si>
  <si>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</si>
  <si>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</si>
  <si>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</si>
  <si>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</si>
  <si>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</si>
  <si>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</si>
  <si>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</si>
  <si>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</si>
  <si>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</si>
  <si>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</si>
  <si>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</si>
  <si>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</si>
  <si>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</si>
  <si>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</si>
  <si>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</si>
  <si>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</si>
  <si>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</si>
  <si>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</si>
  <si>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</si>
  <si>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</si>
  <si>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</si>
  <si>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</si>
  <si>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</si>
  <si>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</si>
  <si>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</si>
  <si>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</si>
  <si>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</si>
  <si>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</si>
  <si>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</si>
  <si>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</si>
  <si>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</si>
  <si>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</si>
  <si>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</si>
  <si>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</si>
  <si>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</si>
  <si>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</si>
  <si>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</si>
  <si>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</si>
  <si>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</si>
  <si>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</si>
  <si>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</si>
  <si>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</si>
  <si>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</si>
  <si>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</si>
  <si>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</si>
  <si>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</si>
  <si>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</si>
  <si>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</si>
  <si>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</si>
  <si>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</si>
  <si>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</si>
  <si>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</si>
  <si>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</si>
  <si>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</si>
  <si>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</si>
  <si>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</si>
  <si>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</si>
  <si>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</si>
  <si>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</si>
  <si>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</si>
  <si>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</si>
  <si>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</si>
  <si>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</si>
  <si>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</si>
  <si>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</si>
  <si>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</si>
  <si>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</si>
  <si>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</si>
  <si>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</si>
  <si>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</si>
  <si>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</si>
  <si>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</si>
  <si>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</si>
  <si>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</si>
  <si>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</si>
  <si>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</si>
  <si>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</si>
  <si>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</si>
  <si>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</si>
  <si>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</si>
  <si>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</si>
  <si>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</si>
  <si>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</si>
  <si>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</si>
  <si>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</si>
  <si>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</si>
  <si>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</si>
  <si>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</si>
  <si>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</si>
  <si>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</si>
  <si>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</si>
  <si>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</si>
  <si>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</si>
  <si>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</si>
  <si>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</si>
  <si>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</si>
  <si>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</si>
  <si>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</si>
  <si>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</si>
  <si>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</si>
  <si>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</si>
  <si>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</si>
  <si>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</si>
  <si>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</si>
  <si>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</si>
  <si>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</si>
  <si>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</si>
  <si>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</si>
  <si>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</si>
  <si>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</si>
  <si>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</si>
  <si>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</si>
  <si>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</si>
  <si>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</si>
  <si>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</si>
  <si>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</si>
  <si>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</si>
  <si>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</si>
  <si>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</si>
  <si>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</si>
  <si>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</si>
  <si>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</si>
  <si>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</si>
  <si>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</si>
  <si>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</si>
  <si>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</si>
  <si>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</si>
  <si>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</si>
  <si>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</si>
  <si>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</si>
  <si>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</si>
  <si>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</si>
  <si>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</si>
  <si>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</si>
  <si>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</si>
  <si>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</si>
  <si>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</si>
  <si>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</si>
  <si>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</si>
  <si>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</si>
  <si>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</si>
  <si>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</si>
  <si>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</si>
  <si>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</si>
  <si>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</si>
  <si>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</si>
  <si>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</si>
  <si>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</si>
  <si>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</si>
  <si>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</si>
  <si>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</si>
  <si>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</si>
  <si>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</si>
  <si>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</si>
  <si>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</si>
  <si>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</si>
  <si>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</si>
  <si>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</si>
  <si>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</si>
  <si>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</si>
  <si>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</si>
  <si>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</si>
  <si>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</si>
  <si>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</si>
  <si>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</si>
  <si>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</si>
  <si>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</si>
  <si>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</si>
  <si>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</si>
  <si>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</si>
  <si>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</si>
  <si>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</si>
  <si>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</si>
  <si>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</si>
  <si>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</si>
  <si>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</si>
  <si>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</si>
  <si>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</si>
  <si>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</si>
  <si>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</si>
  <si>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</si>
  <si>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</si>
  <si>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</si>
  <si>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</si>
  <si>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</si>
  <si>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</si>
  <si>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</si>
  <si>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</si>
  <si>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</si>
  <si>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</si>
  <si>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</si>
  <si>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</si>
  <si>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</si>
  <si>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</si>
  <si>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</si>
  <si>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</si>
  <si>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</si>
  <si>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</si>
  <si>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</si>
  <si>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</si>
  <si>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</si>
  <si>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</si>
  <si>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</si>
  <si>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</si>
  <si>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</si>
  <si>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</si>
  <si>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</si>
  <si>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</si>
  <si>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</si>
  <si>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</si>
  <si>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</si>
  <si>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</si>
  <si>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</si>
  <si>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</si>
  <si>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</si>
  <si>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</si>
  <si>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</si>
  <si>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</si>
  <si>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</si>
  <si>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</si>
  <si>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</si>
  <si>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</si>
  <si>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</si>
  <si>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</si>
  <si>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</si>
  <si>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</si>
  <si>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</si>
  <si>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</si>
  <si>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</si>
  <si>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</si>
  <si>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</si>
  <si>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</si>
  <si>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</si>
  <si>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</si>
  <si>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</si>
  <si>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</si>
  <si>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</si>
  <si>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</si>
  <si>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</si>
  <si>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</si>
  <si>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</si>
  <si>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</si>
  <si>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</si>
  <si>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</si>
  <si>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</si>
  <si>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</si>
  <si>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</si>
  <si>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</si>
  <si>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</si>
  <si>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</si>
  <si>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</si>
  <si>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</si>
  <si>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</si>
  <si>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</si>
  <si>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</si>
  <si>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</si>
  <si>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</si>
  <si>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</si>
  <si>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</si>
  <si>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</si>
  <si>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</si>
  <si>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</si>
  <si>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</si>
  <si>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</si>
  <si>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</si>
  <si>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</si>
  <si>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</si>
  <si>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</si>
  <si>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</si>
  <si>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</si>
  <si>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</si>
  <si>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</si>
  <si>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</si>
  <si>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</si>
  <si>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</si>
  <si>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</si>
  <si>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</si>
  <si>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</si>
  <si>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</si>
  <si>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</si>
  <si>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</si>
  <si>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</si>
  <si>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</si>
  <si>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</si>
  <si>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</si>
  <si>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</si>
  <si>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</si>
  <si>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</si>
  <si>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</si>
  <si>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</si>
  <si>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</si>
  <si>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</si>
  <si>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</si>
  <si>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</si>
  <si>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</si>
  <si>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</si>
  <si>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</si>
  <si>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</si>
  <si>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</si>
  <si>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</si>
  <si>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</si>
  <si>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</si>
  <si>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</si>
  <si>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</si>
  <si>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</si>
  <si>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</si>
  <si>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</si>
  <si>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</si>
  <si>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</si>
  <si>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</si>
  <si>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</si>
  <si>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</si>
  <si>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</si>
  <si>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</si>
  <si>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</si>
  <si>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</si>
  <si>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</si>
  <si>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</si>
  <si>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</si>
  <si>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</si>
  <si>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</si>
  <si>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</si>
  <si>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</si>
  <si>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</si>
  <si>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</si>
  <si>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</si>
  <si>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</si>
  <si>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</si>
  <si>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</si>
  <si>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</si>
  <si>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</si>
  <si>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</si>
  <si>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</si>
  <si>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</si>
  <si>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</si>
  <si>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</si>
  <si>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</si>
  <si>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</si>
  <si>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</si>
  <si>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</si>
  <si>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</si>
  <si>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</si>
  <si>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</si>
  <si>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</si>
  <si>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</si>
  <si>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医療法人清真会　丹野病院</t>
    <phoneticPr fontId="3"/>
  </si>
  <si>
    <t>〒310-0841 水戸市酒門町字仲田４８８７番地</t>
    <phoneticPr fontId="3"/>
  </si>
  <si>
    <t>〇</t>
  </si>
  <si>
    <t>医療法人</t>
  </si>
  <si>
    <t>複数の診療科で活用</t>
  </si>
  <si>
    <t>内科</t>
  </si>
  <si>
    <t>整形外科</t>
  </si>
  <si>
    <t>麻酔科</t>
  </si>
  <si>
    <t>ＤＰＣ病院ではない</t>
  </si>
  <si>
    <t>有</t>
  </si>
  <si>
    <t>-</t>
    <phoneticPr fontId="3"/>
  </si>
  <si>
    <t>３Ｆ回復期病棟</t>
  </si>
  <si>
    <t>回復期機能</t>
  </si>
  <si>
    <t>平成28年12月1日から78床2病棟から60床1病棟に変更しました</t>
  </si>
  <si>
    <t>看護必要度Ⅰ</t>
    <phoneticPr fontId="3"/>
  </si>
  <si>
    <t>３Ｆ休棟病棟</t>
  </si>
  <si>
    <t>休棟中等</t>
  </si>
  <si>
    <t>療養病棟入院料１</t>
  </si>
  <si>
    <t>４Ｆ療養病棟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</si>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</sst>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1052</v>
      </c>
      <c r="N9" s="282" t="s">
        <v>1055</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t="s">
        <v>1039</v>
      </c>
      <c r="M12" s="29"/>
      <c r="N12" s="29"/>
    </row>
    <row r="13" spans="1:22" s="21" customFormat="1" ht="34.5" customHeight="1">
      <c r="A13" s="244" t="s">
        <v>606</v>
      </c>
      <c r="B13" s="17"/>
      <c r="C13" s="19"/>
      <c r="D13" s="19"/>
      <c r="E13" s="19"/>
      <c r="F13" s="19"/>
      <c r="G13" s="19"/>
      <c r="H13" s="20"/>
      <c r="I13" s="419" t="s">
        <v>5</v>
      </c>
      <c r="J13" s="419"/>
      <c r="K13" s="419"/>
      <c r="L13" s="28"/>
      <c r="M13" s="28"/>
      <c r="N13" s="28" t="s">
        <v>1039</v>
      </c>
    </row>
    <row r="14" spans="1:22" s="21" customFormat="1" ht="34.5" customHeight="1">
      <c r="A14" s="244" t="s">
        <v>606</v>
      </c>
      <c r="B14" s="17"/>
      <c r="C14" s="19"/>
      <c r="D14" s="19"/>
      <c r="E14" s="19"/>
      <c r="F14" s="19"/>
      <c r="G14" s="19"/>
      <c r="H14" s="20"/>
      <c r="I14" s="419" t="s">
        <v>550</v>
      </c>
      <c r="J14" s="419"/>
      <c r="K14" s="419"/>
      <c r="L14" s="29"/>
      <c r="M14" s="29" t="s">
        <v>1039</v>
      </c>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1052</v>
      </c>
      <c r="N22" s="282" t="s">
        <v>1055</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t="s">
        <v>1039</v>
      </c>
      <c r="M25" s="29"/>
      <c r="N25" s="29"/>
    </row>
    <row r="26" spans="1:22" s="21" customFormat="1" ht="34.5" customHeight="1">
      <c r="A26" s="244" t="s">
        <v>607</v>
      </c>
      <c r="B26" s="17"/>
      <c r="C26" s="19"/>
      <c r="D26" s="19"/>
      <c r="E26" s="19"/>
      <c r="F26" s="19"/>
      <c r="G26" s="19"/>
      <c r="H26" s="20"/>
      <c r="I26" s="300" t="s">
        <v>5</v>
      </c>
      <c r="J26" s="301"/>
      <c r="K26" s="302"/>
      <c r="L26" s="28"/>
      <c r="M26" s="28"/>
      <c r="N26" s="28" t="s">
        <v>1039</v>
      </c>
    </row>
    <row r="27" spans="1:22" s="21" customFormat="1" ht="34.5" customHeight="1">
      <c r="A27" s="244" t="s">
        <v>607</v>
      </c>
      <c r="B27" s="17"/>
      <c r="C27" s="19"/>
      <c r="D27" s="19"/>
      <c r="E27" s="19"/>
      <c r="F27" s="19"/>
      <c r="G27" s="19"/>
      <c r="H27" s="20"/>
      <c r="I27" s="303" t="s">
        <v>554</v>
      </c>
      <c r="J27" s="304"/>
      <c r="K27" s="305"/>
      <c r="L27" s="29"/>
      <c r="M27" s="29" t="s">
        <v>1039</v>
      </c>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1052</v>
      </c>
      <c r="N35" s="282" t="s">
        <v>1055</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1052</v>
      </c>
      <c r="N44" s="282" t="s">
        <v>1055</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1056</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78</v>
      </c>
      <c r="K99" s="237" t="str">
        <f>IF(OR(COUNTIF(L99:N99,"未確認")&gt;0,COUNTIF(L99:N99,"~*")&gt;0),"※","")</f>
        <v/>
      </c>
      <c r="L99" s="258">
        <v>60</v>
      </c>
      <c r="M99" s="258">
        <v>18</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60</v>
      </c>
      <c r="K101" s="237" t="str">
        <f>IF(OR(COUNTIF(L101:N101,"未確認")&gt;0,COUNTIF(L101:N101,"~*")&gt;0),"※","")</f>
        <v/>
      </c>
      <c r="L101" s="258">
        <v>60</v>
      </c>
      <c r="M101" s="258">
        <v>0</v>
      </c>
      <c r="N101" s="258">
        <v>0</v>
      </c>
    </row>
    <row r="102" spans="1:22" s="83" customFormat="1" ht="34.5" customHeight="1">
      <c r="A102" s="244" t="s">
        <v>610</v>
      </c>
      <c r="B102" s="84"/>
      <c r="C102" s="374"/>
      <c r="D102" s="376"/>
      <c r="E102" s="314" t="s">
        <v>612</v>
      </c>
      <c r="F102" s="315"/>
      <c r="G102" s="315"/>
      <c r="H102" s="316"/>
      <c r="I102" s="417"/>
      <c r="J102" s="256">
        <f t="shared" si="0"/>
        <v>78</v>
      </c>
      <c r="K102" s="237" t="str">
        <f t="shared" ref="K102:K111" si="1">IF(OR(COUNTIF(L101:N101,"未確認")&gt;0,COUNTIF(L101:N101,"~*")&gt;0),"※","")</f>
        <v/>
      </c>
      <c r="L102" s="258">
        <v>60</v>
      </c>
      <c r="M102" s="258">
        <v>18</v>
      </c>
      <c r="N102" s="258">
        <v>0</v>
      </c>
    </row>
    <row r="103" spans="1:22" s="83" customFormat="1" ht="34.5" customHeight="1">
      <c r="A103" s="244" t="s">
        <v>613</v>
      </c>
      <c r="B103" s="84"/>
      <c r="C103" s="331" t="s">
        <v>46</v>
      </c>
      <c r="D103" s="333"/>
      <c r="E103" s="331" t="s">
        <v>42</v>
      </c>
      <c r="F103" s="332"/>
      <c r="G103" s="332"/>
      <c r="H103" s="333"/>
      <c r="I103" s="417"/>
      <c r="J103" s="256">
        <f t="shared" si="0"/>
        <v>60</v>
      </c>
      <c r="K103" s="237" t="str">
        <f t="shared" si="1"/>
        <v/>
      </c>
      <c r="L103" s="258">
        <v>0</v>
      </c>
      <c r="M103" s="258">
        <v>0</v>
      </c>
      <c r="N103" s="258">
        <v>60</v>
      </c>
    </row>
    <row r="104" spans="1:22" s="83" customFormat="1" ht="34.5" customHeight="1">
      <c r="A104" s="244" t="s">
        <v>614</v>
      </c>
      <c r="B104" s="84"/>
      <c r="C104" s="393"/>
      <c r="D104" s="394"/>
      <c r="E104" s="425"/>
      <c r="F104" s="426"/>
      <c r="G104" s="317" t="s">
        <v>47</v>
      </c>
      <c r="H104" s="319"/>
      <c r="I104" s="417"/>
      <c r="J104" s="256">
        <f t="shared" si="0"/>
        <v>60</v>
      </c>
      <c r="K104" s="237" t="str">
        <f t="shared" si="1"/>
        <v/>
      </c>
      <c r="L104" s="258">
        <v>0</v>
      </c>
      <c r="M104" s="258">
        <v>0</v>
      </c>
      <c r="N104" s="258">
        <v>60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60</v>
      </c>
      <c r="K106" s="237" t="str">
        <f t="shared" si="1"/>
        <v/>
      </c>
      <c r="L106" s="258">
        <v>0</v>
      </c>
      <c r="M106" s="258">
        <v>0</v>
      </c>
      <c r="N106" s="258">
        <v>60</v>
      </c>
    </row>
    <row r="107" spans="1:22" s="83" customFormat="1" ht="34.5" customHeight="1">
      <c r="A107" s="244" t="s">
        <v>614</v>
      </c>
      <c r="B107" s="84"/>
      <c r="C107" s="393"/>
      <c r="D107" s="394"/>
      <c r="E107" s="425"/>
      <c r="F107" s="426"/>
      <c r="G107" s="317" t="s">
        <v>47</v>
      </c>
      <c r="H107" s="319"/>
      <c r="I107" s="417"/>
      <c r="J107" s="256">
        <f t="shared" si="0"/>
        <v>60</v>
      </c>
      <c r="K107" s="237" t="str">
        <f t="shared" si="1"/>
        <v/>
      </c>
      <c r="L107" s="258">
        <v>0</v>
      </c>
      <c r="M107" s="258">
        <v>0</v>
      </c>
      <c r="N107" s="258">
        <v>60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60</v>
      </c>
      <c r="K109" s="237" t="str">
        <f t="shared" si="1"/>
        <v/>
      </c>
      <c r="L109" s="258">
        <v>0</v>
      </c>
      <c r="M109" s="258">
        <v>0</v>
      </c>
      <c r="N109" s="258">
        <v>60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1050</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533</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533</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564</v>
      </c>
      <c r="N131" s="98" t="s">
        <v>1054</v>
      </c>
    </row>
    <row r="132" spans="1:22" s="83" customFormat="1" ht="34.5" customHeight="1">
      <c r="A132" s="244" t="s">
        <v>621</v>
      </c>
      <c r="B132" s="84"/>
      <c r="C132" s="295"/>
      <c r="D132" s="297"/>
      <c r="E132" s="317" t="s">
        <v>58</v>
      </c>
      <c r="F132" s="318"/>
      <c r="G132" s="318"/>
      <c r="H132" s="319"/>
      <c r="I132" s="386"/>
      <c r="J132" s="101"/>
      <c r="K132" s="102"/>
      <c r="L132" s="82">
        <v>60</v>
      </c>
      <c r="M132" s="82">
        <v>18</v>
      </c>
      <c r="N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86</v>
      </c>
      <c r="K154" s="264" t="str">
        <f t="shared" si="3"/>
        <v/>
      </c>
      <c r="L154" s="117">
        <v>86</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62</v>
      </c>
      <c r="K157" s="264" t="str">
        <f t="shared" si="3"/>
        <v/>
      </c>
      <c r="L157" s="117">
        <v>0</v>
      </c>
      <c r="M157" s="117">
        <v>0</v>
      </c>
      <c r="N157" s="117">
        <v>62</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1046</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2.2000000000000002</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26</v>
      </c>
      <c r="K269" s="81" t="str">
        <f t="shared" si="8"/>
        <v/>
      </c>
      <c r="L269" s="147">
        <v>19</v>
      </c>
      <c r="M269" s="147">
        <v>0</v>
      </c>
      <c r="N269" s="147">
        <v>7</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0.8</v>
      </c>
      <c r="M270" s="148">
        <v>0</v>
      </c>
      <c r="N270" s="148">
        <v>0</v>
      </c>
    </row>
    <row r="271" spans="1:22" s="83" customFormat="1" ht="34.5" customHeight="1">
      <c r="A271" s="249" t="s">
        <v>726</v>
      </c>
      <c r="B271" s="120"/>
      <c r="C271" s="368" t="s">
        <v>151</v>
      </c>
      <c r="D271" s="369"/>
      <c r="E271" s="369"/>
      <c r="F271" s="369"/>
      <c r="G271" s="368" t="s">
        <v>146</v>
      </c>
      <c r="H271" s="368"/>
      <c r="I271" s="401"/>
      <c r="J271" s="266">
        <f t="shared" si="9"/>
        <v>6</v>
      </c>
      <c r="K271" s="81" t="str">
        <f t="shared" si="8"/>
        <v/>
      </c>
      <c r="L271" s="147">
        <v>1</v>
      </c>
      <c r="M271" s="147">
        <v>0</v>
      </c>
      <c r="N271" s="147">
        <v>5</v>
      </c>
    </row>
    <row r="272" spans="1:22" s="83" customFormat="1" ht="34.5" customHeight="1">
      <c r="A272" s="249" t="s">
        <v>726</v>
      </c>
      <c r="B272" s="120"/>
      <c r="C272" s="369"/>
      <c r="D272" s="369"/>
      <c r="E272" s="369"/>
      <c r="F272" s="369"/>
      <c r="G272" s="368" t="s">
        <v>148</v>
      </c>
      <c r="H272" s="368"/>
      <c r="I272" s="401"/>
      <c r="J272" s="266">
        <f t="shared" si="9"/>
        <v>6.5</v>
      </c>
      <c r="K272" s="81" t="str">
        <f t="shared" si="8"/>
        <v/>
      </c>
      <c r="L272" s="148">
        <v>1.9</v>
      </c>
      <c r="M272" s="148">
        <v>0</v>
      </c>
      <c r="N272" s="148">
        <v>4.5999999999999996</v>
      </c>
    </row>
    <row r="273" spans="1:14" s="83" customFormat="1" ht="34.5" customHeight="1">
      <c r="A273" s="249" t="s">
        <v>727</v>
      </c>
      <c r="B273" s="120"/>
      <c r="C273" s="368" t="s">
        <v>152</v>
      </c>
      <c r="D273" s="369"/>
      <c r="E273" s="369"/>
      <c r="F273" s="369"/>
      <c r="G273" s="368" t="s">
        <v>146</v>
      </c>
      <c r="H273" s="368"/>
      <c r="I273" s="401"/>
      <c r="J273" s="266">
        <f t="shared" si="9"/>
        <v>21</v>
      </c>
      <c r="K273" s="81" t="str">
        <f t="shared" si="8"/>
        <v/>
      </c>
      <c r="L273" s="147">
        <v>9</v>
      </c>
      <c r="M273" s="147">
        <v>0</v>
      </c>
      <c r="N273" s="147">
        <v>12</v>
      </c>
    </row>
    <row r="274" spans="1:14" s="83" customFormat="1" ht="34.5" customHeight="1">
      <c r="A274" s="249" t="s">
        <v>727</v>
      </c>
      <c r="B274" s="120"/>
      <c r="C274" s="369"/>
      <c r="D274" s="369"/>
      <c r="E274" s="369"/>
      <c r="F274" s="369"/>
      <c r="G274" s="368" t="s">
        <v>148</v>
      </c>
      <c r="H274" s="368"/>
      <c r="I274" s="401"/>
      <c r="J274" s="266">
        <f t="shared" si="9"/>
        <v>1.1000000000000001</v>
      </c>
      <c r="K274" s="81" t="str">
        <f t="shared" si="8"/>
        <v/>
      </c>
      <c r="L274" s="148">
        <v>0.3</v>
      </c>
      <c r="M274" s="148">
        <v>0</v>
      </c>
      <c r="N274" s="148">
        <v>0.8</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1</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1</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714</v>
      </c>
      <c r="K392" s="81" t="str">
        <f t="shared" ref="K392:K397" si="12">IF(OR(COUNTIF(L392:N392,"未確認")&gt;0,COUNTIF(L392:N392,"~*")&gt;0),"※","")</f>
        <v/>
      </c>
      <c r="L392" s="147">
        <v>610</v>
      </c>
      <c r="M392" s="147">
        <v>0</v>
      </c>
      <c r="N392" s="147">
        <v>104</v>
      </c>
    </row>
    <row r="393" spans="1:22" s="83" customFormat="1" ht="34.5" customHeight="1">
      <c r="A393" s="249" t="s">
        <v>773</v>
      </c>
      <c r="B393" s="84"/>
      <c r="C393" s="367"/>
      <c r="D393" s="377"/>
      <c r="E393" s="317" t="s">
        <v>224</v>
      </c>
      <c r="F393" s="318"/>
      <c r="G393" s="318"/>
      <c r="H393" s="319"/>
      <c r="I393" s="340"/>
      <c r="J393" s="140">
        <f t="shared" si="11"/>
        <v>273</v>
      </c>
      <c r="K393" s="81" t="str">
        <f t="shared" si="12"/>
        <v/>
      </c>
      <c r="L393" s="147">
        <v>169</v>
      </c>
      <c r="M393" s="147">
        <v>0</v>
      </c>
      <c r="N393" s="147">
        <v>104</v>
      </c>
    </row>
    <row r="394" spans="1:22" s="83" customFormat="1" ht="34.5" customHeight="1">
      <c r="A394" s="250" t="s">
        <v>774</v>
      </c>
      <c r="B394" s="84"/>
      <c r="C394" s="367"/>
      <c r="D394" s="378"/>
      <c r="E394" s="317" t="s">
        <v>225</v>
      </c>
      <c r="F394" s="318"/>
      <c r="G394" s="318"/>
      <c r="H394" s="319"/>
      <c r="I394" s="340"/>
      <c r="J394" s="140">
        <f t="shared" si="11"/>
        <v>35</v>
      </c>
      <c r="K394" s="81" t="str">
        <f t="shared" si="12"/>
        <v/>
      </c>
      <c r="L394" s="147">
        <v>35</v>
      </c>
      <c r="M394" s="147">
        <v>0</v>
      </c>
      <c r="N394" s="147">
        <v>0</v>
      </c>
    </row>
    <row r="395" spans="1:22" s="83" customFormat="1" ht="34.5" customHeight="1">
      <c r="A395" s="250" t="s">
        <v>775</v>
      </c>
      <c r="B395" s="84"/>
      <c r="C395" s="367"/>
      <c r="D395" s="379"/>
      <c r="E395" s="317" t="s">
        <v>226</v>
      </c>
      <c r="F395" s="318"/>
      <c r="G395" s="318"/>
      <c r="H395" s="319"/>
      <c r="I395" s="340"/>
      <c r="J395" s="140">
        <f t="shared" si="11"/>
        <v>406</v>
      </c>
      <c r="K395" s="81" t="str">
        <f t="shared" si="12"/>
        <v/>
      </c>
      <c r="L395" s="147">
        <v>406</v>
      </c>
      <c r="M395" s="147">
        <v>0</v>
      </c>
      <c r="N395" s="147">
        <v>0</v>
      </c>
    </row>
    <row r="396" spans="1:22" s="83" customFormat="1" ht="34.5" customHeight="1">
      <c r="A396" s="250" t="s">
        <v>776</v>
      </c>
      <c r="B396" s="1"/>
      <c r="C396" s="367"/>
      <c r="D396" s="317" t="s">
        <v>227</v>
      </c>
      <c r="E396" s="318"/>
      <c r="F396" s="318"/>
      <c r="G396" s="318"/>
      <c r="H396" s="319"/>
      <c r="I396" s="340"/>
      <c r="J396" s="140">
        <f t="shared" si="11"/>
        <v>41884</v>
      </c>
      <c r="K396" s="81" t="str">
        <f t="shared" si="12"/>
        <v/>
      </c>
      <c r="L396" s="147">
        <v>20572</v>
      </c>
      <c r="M396" s="147">
        <v>0</v>
      </c>
      <c r="N396" s="147">
        <v>21312</v>
      </c>
    </row>
    <row r="397" spans="1:22" s="83" customFormat="1" ht="34.5" customHeight="1">
      <c r="A397" s="250" t="s">
        <v>777</v>
      </c>
      <c r="B397" s="119"/>
      <c r="C397" s="367"/>
      <c r="D397" s="317" t="s">
        <v>228</v>
      </c>
      <c r="E397" s="318"/>
      <c r="F397" s="318"/>
      <c r="G397" s="318"/>
      <c r="H397" s="319"/>
      <c r="I397" s="341"/>
      <c r="J397" s="140">
        <f t="shared" si="11"/>
        <v>715</v>
      </c>
      <c r="K397" s="81" t="str">
        <f t="shared" si="12"/>
        <v/>
      </c>
      <c r="L397" s="147">
        <v>620</v>
      </c>
      <c r="M397" s="147">
        <v>0</v>
      </c>
      <c r="N397" s="147">
        <v>95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714</v>
      </c>
      <c r="K405" s="81" t="str">
        <f t="shared" ref="K405:K422" si="14">IF(OR(COUNTIF(L405:N405,"未確認")&gt;0,COUNTIF(L405:N405,"~*")&gt;0),"※","")</f>
        <v/>
      </c>
      <c r="L405" s="147">
        <v>610</v>
      </c>
      <c r="M405" s="147">
        <v>0</v>
      </c>
      <c r="N405" s="147">
        <v>104</v>
      </c>
    </row>
    <row r="406" spans="1:22" s="83" customFormat="1" ht="34.5" customHeight="1">
      <c r="A406" s="251" t="s">
        <v>779</v>
      </c>
      <c r="B406" s="119"/>
      <c r="C406" s="366"/>
      <c r="D406" s="372" t="s">
        <v>233</v>
      </c>
      <c r="E406" s="374" t="s">
        <v>234</v>
      </c>
      <c r="F406" s="375"/>
      <c r="G406" s="375"/>
      <c r="H406" s="376"/>
      <c r="I406" s="358"/>
      <c r="J406" s="140">
        <f t="shared" si="13"/>
        <v>104</v>
      </c>
      <c r="K406" s="81" t="str">
        <f t="shared" si="14"/>
        <v/>
      </c>
      <c r="L406" s="147">
        <v>0</v>
      </c>
      <c r="M406" s="147">
        <v>0</v>
      </c>
      <c r="N406" s="147">
        <v>104</v>
      </c>
    </row>
    <row r="407" spans="1:22" s="83" customFormat="1" ht="34.5" customHeight="1">
      <c r="A407" s="251" t="s">
        <v>780</v>
      </c>
      <c r="B407" s="119"/>
      <c r="C407" s="366"/>
      <c r="D407" s="366"/>
      <c r="E407" s="317" t="s">
        <v>235</v>
      </c>
      <c r="F407" s="318"/>
      <c r="G407" s="318"/>
      <c r="H407" s="319"/>
      <c r="I407" s="358"/>
      <c r="J407" s="140">
        <f t="shared" si="13"/>
        <v>266</v>
      </c>
      <c r="K407" s="81" t="str">
        <f t="shared" si="14"/>
        <v/>
      </c>
      <c r="L407" s="147">
        <v>266</v>
      </c>
      <c r="M407" s="147">
        <v>0</v>
      </c>
      <c r="N407" s="147">
        <v>0</v>
      </c>
    </row>
    <row r="408" spans="1:22" s="83" customFormat="1" ht="34.5" customHeight="1">
      <c r="A408" s="251" t="s">
        <v>781</v>
      </c>
      <c r="B408" s="119"/>
      <c r="C408" s="366"/>
      <c r="D408" s="366"/>
      <c r="E408" s="317" t="s">
        <v>236</v>
      </c>
      <c r="F408" s="318"/>
      <c r="G408" s="318"/>
      <c r="H408" s="319"/>
      <c r="I408" s="358"/>
      <c r="J408" s="140">
        <f t="shared" si="13"/>
        <v>84</v>
      </c>
      <c r="K408" s="81" t="str">
        <f t="shared" si="14"/>
        <v/>
      </c>
      <c r="L408" s="147">
        <v>84</v>
      </c>
      <c r="M408" s="147">
        <v>0</v>
      </c>
      <c r="N408" s="147">
        <v>0</v>
      </c>
    </row>
    <row r="409" spans="1:22" s="83" customFormat="1" ht="34.5" customHeight="1">
      <c r="A409" s="251" t="s">
        <v>782</v>
      </c>
      <c r="B409" s="119"/>
      <c r="C409" s="366"/>
      <c r="D409" s="366"/>
      <c r="E409" s="314" t="s">
        <v>989</v>
      </c>
      <c r="F409" s="315"/>
      <c r="G409" s="315"/>
      <c r="H409" s="316"/>
      <c r="I409" s="358"/>
      <c r="J409" s="140">
        <f t="shared" si="13"/>
        <v>260</v>
      </c>
      <c r="K409" s="81" t="str">
        <f t="shared" si="14"/>
        <v/>
      </c>
      <c r="L409" s="147">
        <v>260</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715</v>
      </c>
      <c r="K413" s="81" t="str">
        <f t="shared" si="14"/>
        <v/>
      </c>
      <c r="L413" s="147">
        <v>620</v>
      </c>
      <c r="M413" s="147">
        <v>0</v>
      </c>
      <c r="N413" s="147">
        <v>95</v>
      </c>
    </row>
    <row r="414" spans="1:22" s="83" customFormat="1" ht="34.5" customHeight="1">
      <c r="A414" s="251" t="s">
        <v>787</v>
      </c>
      <c r="B414" s="119"/>
      <c r="C414" s="366"/>
      <c r="D414" s="372" t="s">
        <v>240</v>
      </c>
      <c r="E414" s="374" t="s">
        <v>241</v>
      </c>
      <c r="F414" s="375"/>
      <c r="G414" s="375"/>
      <c r="H414" s="376"/>
      <c r="I414" s="358"/>
      <c r="J414" s="140">
        <f t="shared" si="13"/>
        <v>104</v>
      </c>
      <c r="K414" s="81" t="str">
        <f t="shared" si="14"/>
        <v/>
      </c>
      <c r="L414" s="147">
        <v>104</v>
      </c>
      <c r="M414" s="147">
        <v>0</v>
      </c>
      <c r="N414" s="147">
        <v>0</v>
      </c>
    </row>
    <row r="415" spans="1:22" s="83" customFormat="1" ht="34.5" customHeight="1">
      <c r="A415" s="251" t="s">
        <v>788</v>
      </c>
      <c r="B415" s="119"/>
      <c r="C415" s="366"/>
      <c r="D415" s="366"/>
      <c r="E415" s="317" t="s">
        <v>242</v>
      </c>
      <c r="F415" s="318"/>
      <c r="G415" s="318"/>
      <c r="H415" s="319"/>
      <c r="I415" s="358"/>
      <c r="J415" s="140">
        <f t="shared" si="13"/>
        <v>227</v>
      </c>
      <c r="K415" s="81" t="str">
        <f t="shared" si="14"/>
        <v/>
      </c>
      <c r="L415" s="147">
        <v>220</v>
      </c>
      <c r="M415" s="147">
        <v>0</v>
      </c>
      <c r="N415" s="147">
        <v>7</v>
      </c>
    </row>
    <row r="416" spans="1:22" s="83" customFormat="1" ht="34.5" customHeight="1">
      <c r="A416" s="251" t="s">
        <v>789</v>
      </c>
      <c r="B416" s="119"/>
      <c r="C416" s="366"/>
      <c r="D416" s="366"/>
      <c r="E416" s="317" t="s">
        <v>243</v>
      </c>
      <c r="F416" s="318"/>
      <c r="G416" s="318"/>
      <c r="H416" s="319"/>
      <c r="I416" s="358"/>
      <c r="J416" s="140">
        <f t="shared" si="13"/>
        <v>15</v>
      </c>
      <c r="K416" s="81" t="str">
        <f t="shared" si="14"/>
        <v/>
      </c>
      <c r="L416" s="147">
        <v>15</v>
      </c>
      <c r="M416" s="147">
        <v>0</v>
      </c>
      <c r="N416" s="147">
        <v>0</v>
      </c>
    </row>
    <row r="417" spans="1:22" s="83" customFormat="1" ht="34.5" customHeight="1">
      <c r="A417" s="251" t="s">
        <v>790</v>
      </c>
      <c r="B417" s="119"/>
      <c r="C417" s="366"/>
      <c r="D417" s="366"/>
      <c r="E417" s="317" t="s">
        <v>244</v>
      </c>
      <c r="F417" s="318"/>
      <c r="G417" s="318"/>
      <c r="H417" s="319"/>
      <c r="I417" s="358"/>
      <c r="J417" s="140">
        <f t="shared" si="13"/>
        <v>93</v>
      </c>
      <c r="K417" s="81" t="str">
        <f t="shared" si="14"/>
        <v/>
      </c>
      <c r="L417" s="147">
        <v>57</v>
      </c>
      <c r="M417" s="147">
        <v>0</v>
      </c>
      <c r="N417" s="147">
        <v>36</v>
      </c>
    </row>
    <row r="418" spans="1:22" s="83" customFormat="1" ht="34.5" customHeight="1">
      <c r="A418" s="251" t="s">
        <v>791</v>
      </c>
      <c r="B418" s="119"/>
      <c r="C418" s="366"/>
      <c r="D418" s="366"/>
      <c r="E418" s="317" t="s">
        <v>245</v>
      </c>
      <c r="F418" s="318"/>
      <c r="G418" s="318"/>
      <c r="H418" s="319"/>
      <c r="I418" s="358"/>
      <c r="J418" s="140">
        <f t="shared" si="13"/>
        <v>58</v>
      </c>
      <c r="K418" s="81" t="str">
        <f t="shared" si="14"/>
        <v/>
      </c>
      <c r="L418" s="147">
        <v>51</v>
      </c>
      <c r="M418" s="147">
        <v>0</v>
      </c>
      <c r="N418" s="147">
        <v>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60</v>
      </c>
      <c r="K420" s="81" t="str">
        <f t="shared" si="14"/>
        <v/>
      </c>
      <c r="L420" s="147">
        <v>59</v>
      </c>
      <c r="M420" s="147">
        <v>0</v>
      </c>
      <c r="N420" s="147">
        <v>1</v>
      </c>
    </row>
    <row r="421" spans="1:22" s="83" customFormat="1" ht="34.5" customHeight="1">
      <c r="A421" s="251" t="s">
        <v>794</v>
      </c>
      <c r="B421" s="119"/>
      <c r="C421" s="366"/>
      <c r="D421" s="366"/>
      <c r="E421" s="317" t="s">
        <v>247</v>
      </c>
      <c r="F421" s="318"/>
      <c r="G421" s="318"/>
      <c r="H421" s="319"/>
      <c r="I421" s="358"/>
      <c r="J421" s="140">
        <f t="shared" si="13"/>
        <v>158</v>
      </c>
      <c r="K421" s="81" t="str">
        <f t="shared" si="14"/>
        <v/>
      </c>
      <c r="L421" s="147">
        <v>114</v>
      </c>
      <c r="M421" s="147">
        <v>0</v>
      </c>
      <c r="N421" s="147">
        <v>44</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611</v>
      </c>
      <c r="K430" s="193" t="str">
        <f>IF(OR(COUNTIF(L430:N430,"未確認")&gt;0,COUNTIF(L430:N430,"~*")&gt;0),"※","")</f>
        <v/>
      </c>
      <c r="L430" s="147">
        <v>516</v>
      </c>
      <c r="M430" s="147">
        <v>0</v>
      </c>
      <c r="N430" s="147">
        <v>95</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36</v>
      </c>
      <c r="K431" s="193" t="str">
        <f>IF(OR(COUNTIF(L431:N431,"未確認")&gt;0,COUNTIF(L431:N431,"~*")&gt;0),"※","")</f>
        <v/>
      </c>
      <c r="L431" s="147">
        <v>33</v>
      </c>
      <c r="M431" s="147">
        <v>0</v>
      </c>
      <c r="N431" s="147">
        <v>3</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575</v>
      </c>
      <c r="K433" s="193" t="str">
        <f>IF(OR(COUNTIF(L433:N433,"未確認")&gt;0,COUNTIF(L433:N433,"~*")&gt;0),"※","")</f>
        <v/>
      </c>
      <c r="L433" s="147">
        <v>483</v>
      </c>
      <c r="M433" s="147">
        <v>0</v>
      </c>
      <c r="N433" s="147">
        <v>92</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8</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7</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70" t="s">
        <v>1056</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70" t="s">
        <v>1056</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70" t="s">
        <v>1056</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70" t="s">
        <v>1056</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70" t="s">
        <v>1056</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115</v>
      </c>
      <c r="K535" s="201" t="str">
        <f t="shared" si="23"/>
        <v/>
      </c>
      <c r="L535" s="117">
        <v>56</v>
      </c>
      <c r="M535" s="117">
        <v>0</v>
      </c>
      <c r="N535" s="117">
        <v>59</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1056</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1051</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1056</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26</v>
      </c>
      <c r="K593" s="201" t="str">
        <f>IF(OR(COUNTIF(L593:N593,"未確認")&gt;0,COUNTIF(L593:N593,"*")&gt;0),"※","")</f>
        <v/>
      </c>
      <c r="L593" s="117">
        <v>26</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448</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13</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329</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39</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168</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t="s">
        <v>541</v>
      </c>
    </row>
    <row r="603" spans="1:14"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t="s">
        <v>541</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43</v>
      </c>
      <c r="K617" s="201" t="str">
        <f t="shared" si="29"/>
        <v/>
      </c>
      <c r="L617" s="117">
        <v>43</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11</v>
      </c>
      <c r="K621" s="201" t="str">
        <f t="shared" si="29"/>
        <v>※</v>
      </c>
      <c r="L621" s="117">
        <v>11</v>
      </c>
      <c r="M621" s="117">
        <v>0</v>
      </c>
      <c r="N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15</v>
      </c>
      <c r="K631" s="201" t="str">
        <f t="shared" ref="K631:K638" si="31">IF(OR(COUNTIF(L631:N631,"未確認")&gt;0,COUNTIF(L631:N631,"*")&gt;0),"※","")</f>
        <v/>
      </c>
      <c r="L631" s="117">
        <v>15</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16</v>
      </c>
      <c r="K632" s="201" t="str">
        <f t="shared" si="31"/>
        <v/>
      </c>
      <c r="L632" s="117">
        <v>16</v>
      </c>
      <c r="M632" s="117">
        <v>0</v>
      </c>
      <c r="N632" s="117">
        <v>0</v>
      </c>
    </row>
    <row r="633" spans="1:22" s="118" customFormat="1" ht="56">
      <c r="A633" s="252" t="s">
        <v>919</v>
      </c>
      <c r="B633" s="119"/>
      <c r="C633" s="317" t="s">
        <v>436</v>
      </c>
      <c r="D633" s="318"/>
      <c r="E633" s="318"/>
      <c r="F633" s="318"/>
      <c r="G633" s="318"/>
      <c r="H633" s="319"/>
      <c r="I633" s="122" t="s">
        <v>437</v>
      </c>
      <c r="J633" s="116">
        <f t="shared" si="30"/>
        <v>26</v>
      </c>
      <c r="K633" s="201" t="str">
        <f t="shared" si="31"/>
        <v/>
      </c>
      <c r="L633" s="117">
        <v>26</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10</v>
      </c>
      <c r="K635" s="201" t="str">
        <f t="shared" si="31"/>
        <v>※</v>
      </c>
      <c r="L635" s="117">
        <v>10</v>
      </c>
      <c r="M635" s="117">
        <v>0</v>
      </c>
      <c r="N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118</v>
      </c>
      <c r="K646" s="201" t="str">
        <f t="shared" ref="K646:K660" si="33">IF(OR(COUNTIF(L646:N646,"未確認")&gt;0,COUNTIF(L646:N646,"*")&gt;0),"※","")</f>
        <v/>
      </c>
      <c r="L646" s="117">
        <v>61</v>
      </c>
      <c r="M646" s="117">
        <v>0</v>
      </c>
      <c r="N646" s="117">
        <v>57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32</v>
      </c>
      <c r="K648" s="201" t="str">
        <f t="shared" si="33"/>
        <v/>
      </c>
      <c r="L648" s="117">
        <v>11</v>
      </c>
      <c r="M648" s="117">
        <v>0</v>
      </c>
      <c r="N648" s="117">
        <v>21</v>
      </c>
    </row>
    <row r="649" spans="1:22" s="118" customFormat="1" ht="70" customHeight="1">
      <c r="A649" s="252" t="s">
        <v>928</v>
      </c>
      <c r="B649" s="84"/>
      <c r="C649" s="295"/>
      <c r="D649" s="297"/>
      <c r="E649" s="317" t="s">
        <v>940</v>
      </c>
      <c r="F649" s="318"/>
      <c r="G649" s="318"/>
      <c r="H649" s="319"/>
      <c r="I649" s="122" t="s">
        <v>456</v>
      </c>
      <c r="J649" s="116">
        <f t="shared" si="32"/>
        <v>44</v>
      </c>
      <c r="K649" s="201" t="str">
        <f t="shared" si="33"/>
        <v/>
      </c>
      <c r="L649" s="117">
        <v>33</v>
      </c>
      <c r="M649" s="117">
        <v>0</v>
      </c>
      <c r="N649" s="117">
        <v>11</v>
      </c>
    </row>
    <row r="650" spans="1:22" s="118" customFormat="1" ht="84" customHeight="1">
      <c r="A650" s="252" t="s">
        <v>929</v>
      </c>
      <c r="B650" s="84"/>
      <c r="C650" s="295"/>
      <c r="D650" s="297"/>
      <c r="E650" s="317" t="s">
        <v>941</v>
      </c>
      <c r="F650" s="318"/>
      <c r="G650" s="318"/>
      <c r="H650" s="319"/>
      <c r="I650" s="122" t="s">
        <v>458</v>
      </c>
      <c r="J650" s="116">
        <f t="shared" si="32"/>
        <v>20</v>
      </c>
      <c r="K650" s="201" t="str">
        <f t="shared" si="33"/>
        <v/>
      </c>
      <c r="L650" s="117">
        <v>10</v>
      </c>
      <c r="M650" s="117">
        <v>0</v>
      </c>
      <c r="N650" s="117">
        <v>10</v>
      </c>
    </row>
    <row r="651" spans="1:22" s="118" customFormat="1" ht="70" customHeight="1">
      <c r="A651" s="252" t="s">
        <v>930</v>
      </c>
      <c r="B651" s="84"/>
      <c r="C651" s="188"/>
      <c r="D651" s="221"/>
      <c r="E651" s="317" t="s">
        <v>942</v>
      </c>
      <c r="F651" s="318"/>
      <c r="G651" s="318"/>
      <c r="H651" s="319"/>
      <c r="I651" s="122" t="s">
        <v>460</v>
      </c>
      <c r="J651" s="116">
        <f t="shared" si="32"/>
        <v>18</v>
      </c>
      <c r="K651" s="201" t="str">
        <f t="shared" si="33"/>
        <v>※</v>
      </c>
      <c r="L651" s="117" t="s">
        <v>541</v>
      </c>
      <c r="M651" s="117">
        <v>0</v>
      </c>
      <c r="N651" s="117">
        <v>18</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33</v>
      </c>
      <c r="K655" s="201" t="str">
        <f t="shared" si="33"/>
        <v>※</v>
      </c>
      <c r="L655" s="117">
        <v>33</v>
      </c>
      <c r="M655" s="117">
        <v>0</v>
      </c>
      <c r="N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17</v>
      </c>
      <c r="K657" s="201" t="str">
        <f t="shared" si="33"/>
        <v/>
      </c>
      <c r="L657" s="117">
        <v>17</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50</v>
      </c>
      <c r="K658" s="201" t="str">
        <f t="shared" si="33"/>
        <v/>
      </c>
      <c r="L658" s="117">
        <v>24</v>
      </c>
      <c r="M658" s="117">
        <v>0</v>
      </c>
      <c r="N658" s="117">
        <v>26</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51</v>
      </c>
      <c r="K683" s="201" t="str">
        <f>IF(OR(COUNTIF(L683:N683,"未確認")&gt;0,COUNTIF(L683:N683,"*")&gt;0),"※","")</f>
        <v/>
      </c>
      <c r="L683" s="117">
        <v>0</v>
      </c>
      <c r="M683" s="117">
        <v>0</v>
      </c>
      <c r="N683" s="117">
        <v>51</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t="str">
        <f>IF(SUM(L685:N685)=0,IF(COUNTIF(L685:N685,"未確認")&gt;0,"未確認",IF(COUNTIF(L685:N685,"~*")&gt;0,"*",SUM(L685:N685))),SUM(L685:N685))</f>
        <v>*</v>
      </c>
      <c r="K685" s="201" t="str">
        <f>IF(OR(COUNTIF(L685:N685,"未確認")&gt;0,COUNTIF(L685:N685,"*")&gt;0),"※","")</f>
        <v>※</v>
      </c>
      <c r="L685" s="117">
        <v>0</v>
      </c>
      <c r="M685" s="117">
        <v>0</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14</v>
      </c>
      <c r="K695" s="201" t="str">
        <f>IF(OR(COUNTIF(L695:N695,"未確認")&gt;0,COUNTIF(L695:N695,"*")&gt;0),"※","")</f>
        <v>※</v>
      </c>
      <c r="L695" s="117" t="s">
        <v>541</v>
      </c>
      <c r="M695" s="117">
        <v>0</v>
      </c>
      <c r="N695" s="117">
        <v>14</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AC19AC-7D47-4530-A6B0-9589AFA511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2019-11-15T09:52:11Z</dcterms:modified>
</cp:coreProperties>
</file>