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2F2D67D-FDB3-4B55-8897-998432A456C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<sst xmlns="http://schemas.openxmlformats.org/spreadsheetml/2006/main" count="3471" uniqueCount="1058">
  <si>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</si>
  <si>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</si>
  <si>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</si>
  <si>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</si>
  <si>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</si>
  <si>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</si>
  <si>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</si>
  <si>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</si>
  <si>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</si>
  <si>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</si>
  <si>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</si>
  <si>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</si>
  <si>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</si>
  <si>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</si>
  <si>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</si>
  <si>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</si>
  <si>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</si>
  <si>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</si>
  <si>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</si>
  <si>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</si>
  <si>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</si>
  <si>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</si>
  <si>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</si>
  <si>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</si>
  <si>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</si>
  <si>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</si>
  <si>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</si>
  <si>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</si>
  <si>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</si>
  <si>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</si>
  <si>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</si>
  <si>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</si>
  <si>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</si>
  <si>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</si>
  <si>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</si>
  <si>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</si>
  <si>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</si>
  <si>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</si>
  <si>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</si>
  <si>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</si>
  <si>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</si>
  <si>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</si>
  <si>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</si>
  <si>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</si>
  <si>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</si>
  <si>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</si>
  <si>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</si>
  <si>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</si>
  <si>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</si>
  <si>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</si>
  <si>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</si>
  <si>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</si>
  <si>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</si>
  <si>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</si>
  <si>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</si>
  <si>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</si>
  <si>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</si>
  <si>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</si>
  <si>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</si>
  <si>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</si>
  <si>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</si>
  <si>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</si>
  <si>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</si>
  <si>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</si>
  <si>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</si>
  <si>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</si>
  <si>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</si>
  <si>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</si>
  <si>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</si>
  <si>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</si>
  <si>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</si>
  <si>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</si>
  <si>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</si>
  <si>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</si>
  <si>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</si>
  <si>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</si>
  <si>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</si>
  <si>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</si>
  <si>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</si>
  <si>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</si>
  <si>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</si>
  <si>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</si>
  <si>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</si>
  <si>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</si>
  <si>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</si>
  <si>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</si>
  <si>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</si>
  <si>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</si>
  <si>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</si>
  <si>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</si>
  <si>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</si>
  <si>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</si>
  <si>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</si>
  <si>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</si>
  <si>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</si>
  <si>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</si>
  <si>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</si>
  <si>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</si>
  <si>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</si>
  <si>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</si>
  <si>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</si>
  <si>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</si>
  <si>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</si>
  <si>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</si>
  <si>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</si>
  <si>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</si>
  <si>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</si>
  <si>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</si>
  <si>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</si>
  <si>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</si>
  <si>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</si>
  <si>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</si>
  <si>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</si>
  <si>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</si>
  <si>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</si>
  <si>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</si>
  <si>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</si>
  <si>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</si>
  <si>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</si>
  <si>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</si>
  <si>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</si>
  <si>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</si>
  <si>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</si>
  <si>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</si>
  <si>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</si>
  <si>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</si>
  <si>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</si>
  <si>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</si>
  <si>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</si>
  <si>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</si>
  <si>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</si>
  <si>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</si>
  <si>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</si>
  <si>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</si>
  <si>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</si>
  <si>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</si>
  <si>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</si>
  <si>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</si>
  <si>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</si>
  <si>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</si>
  <si>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</si>
  <si>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</si>
  <si>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</si>
  <si>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</si>
  <si>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</si>
  <si>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</si>
  <si>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</si>
  <si>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</si>
  <si>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</si>
  <si>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</si>
  <si>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</si>
  <si>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</si>
  <si>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</si>
  <si>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</si>
  <si>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</si>
  <si>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</si>
  <si>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</si>
  <si>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</si>
  <si>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</si>
  <si>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</si>
  <si>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</si>
  <si>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</si>
  <si>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</si>
  <si>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</si>
  <si>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</si>
  <si>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</si>
  <si>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</si>
  <si>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</si>
  <si>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</si>
  <si>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</si>
  <si>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</si>
  <si>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</si>
  <si>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</si>
  <si>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</si>
  <si>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</si>
  <si>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</si>
  <si>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</si>
  <si>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</si>
  <si>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</si>
  <si>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</si>
  <si>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</si>
  <si>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</si>
  <si>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</si>
  <si>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</si>
  <si>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</si>
  <si>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</si>
  <si>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</si>
  <si>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</si>
  <si>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</si>
  <si>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</si>
  <si>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</si>
  <si>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</si>
  <si>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</si>
  <si>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</si>
  <si>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</si>
  <si>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</si>
  <si>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</si>
  <si>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</si>
  <si>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</si>
  <si>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</si>
  <si>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</si>
  <si>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</si>
  <si>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</si>
  <si>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</si>
  <si>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</si>
  <si>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</si>
  <si>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</si>
  <si>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</si>
  <si>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</si>
  <si>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</si>
  <si>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</si>
  <si>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</si>
  <si>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</si>
  <si>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</si>
  <si>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</si>
  <si>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</si>
  <si>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</si>
  <si>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</si>
  <si>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</si>
  <si>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</si>
  <si>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</si>
  <si>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</si>
  <si>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</si>
  <si>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</si>
  <si>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</si>
  <si>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</si>
  <si>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</si>
  <si>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</si>
  <si>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</si>
  <si>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</si>
  <si>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</si>
  <si>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</si>
  <si>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</si>
  <si>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</si>
  <si>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</si>
  <si>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</si>
  <si>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</si>
  <si>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</si>
  <si>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</si>
  <si>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</si>
  <si>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</si>
  <si>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</si>
  <si>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</si>
  <si>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</si>
  <si>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</si>
  <si>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</si>
  <si>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</si>
  <si>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</si>
  <si>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</si>
  <si>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</si>
  <si>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</si>
  <si>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</si>
  <si>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</si>
  <si>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</si>
  <si>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</si>
  <si>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</si>
  <si>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</si>
  <si>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</si>
  <si>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</si>
  <si>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</si>
  <si>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</si>
  <si>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</si>
  <si>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</si>
  <si>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</si>
  <si>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</si>
  <si>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</si>
  <si>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</si>
  <si>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</si>
  <si>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</si>
  <si>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</si>
  <si>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</si>
  <si>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</si>
  <si>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</si>
  <si>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</si>
  <si>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</si>
  <si>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</si>
  <si>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</si>
  <si>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</si>
  <si>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</si>
  <si>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</si>
  <si>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</si>
  <si>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</si>
  <si>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</si>
  <si>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</si>
  <si>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</si>
  <si>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</si>
  <si>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</si>
  <si>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</si>
  <si>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</si>
  <si>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</si>
  <si>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</si>
  <si>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</si>
  <si>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</si>
  <si>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</si>
  <si>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</si>
  <si>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</si>
  <si>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</si>
  <si>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</si>
  <si>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</si>
  <si>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</si>
  <si>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</si>
  <si>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</si>
  <si>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</si>
  <si>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</si>
  <si>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</si>
  <si>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</si>
  <si>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</si>
  <si>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</si>
  <si>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</si>
  <si>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</si>
  <si>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</si>
  <si>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</si>
  <si>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</si>
  <si>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</si>
  <si>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</si>
  <si>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</si>
  <si>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</si>
  <si>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</si>
  <si>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</si>
  <si>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</si>
  <si>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</si>
  <si>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</si>
  <si>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</si>
  <si>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</si>
  <si>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</si>
  <si>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</si>
  <si>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</si>
  <si>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</si>
  <si>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</si>
  <si>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</si>
  <si>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</si>
  <si>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</si>
  <si>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</si>
  <si>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</si>
  <si>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</si>
  <si>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</si>
  <si>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</si>
  <si>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</si>
  <si>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</si>
  <si>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</si>
  <si>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</si>
  <si>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</si>
  <si>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</si>
  <si>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</si>
  <si>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</si>
  <si>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</si>
  <si>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</si>
  <si>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</si>
  <si>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</si>
  <si>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</si>
  <si>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</si>
  <si>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</si>
  <si>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</si>
  <si>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</si>
  <si>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</si>
  <si>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</si>
  <si>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</si>
  <si>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</si>
  <si>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</si>
  <si>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</si>
  <si>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</si>
  <si>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</si>
  <si>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</si>
  <si>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</si>
  <si>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</si>
  <si>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</si>
  <si>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</si>
  <si>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</si>
  <si>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</si>
  <si>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</si>
  <si>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</si>
  <si>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</si>
  <si>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</si>
  <si>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</si>
  <si>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</si>
  <si>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</si>
  <si>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</si>
  <si>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</si>
  <si>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</si>
  <si>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</si>
  <si>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</si>
  <si>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</si>
  <si>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</si>
  <si>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</si>
  <si>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</si>
  <si>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</si>
  <si>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</si>
  <si>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</si>
  <si>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</si>
  <si>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</si>
  <si>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</si>
  <si>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</si>
  <si>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</si>
  <si>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</si>
  <si>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</si>
  <si>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</si>
  <si>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</si>
  <si>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</si>
  <si>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</si>
  <si>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</si>
  <si>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</si>
  <si>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</si>
  <si>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</si>
  <si>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</si>
  <si>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</si>
  <si>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</si>
  <si>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</si>
  <si>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</si>
  <si>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</si>
  <si>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</si>
  <si>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</si>
  <si>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</si>
  <si>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</si>
  <si>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</si>
  <si>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</si>
  <si>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</si>
  <si>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</si>
  <si>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</si>
  <si>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</si>
  <si>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</si>
  <si>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</si>
  <si>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</si>
  <si>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</si>
  <si>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</si>
  <si>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</si>
  <si>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</si>
  <si>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</si>
  <si>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</si>
  <si>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</si>
  <si>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</si>
  <si>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</si>
  <si>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</si>
  <si>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</si>
  <si>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</si>
  <si>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</si>
  <si>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</si>
  <si>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</si>
  <si>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</si>
  <si>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</si>
  <si>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</si>
  <si>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</si>
  <si>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</si>
  <si>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</si>
  <si>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</si>
  <si>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</si>
  <si>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</si>
  <si>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</si>
  <si>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</si>
  <si>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</si>
  <si>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</si>
  <si>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</si>
  <si>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</si>
  <si>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</si>
  <si>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</si>
  <si>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</si>
  <si>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</si>
  <si>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</si>
  <si>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</si>
  <si>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</si>
  <si>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</si>
  <si>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</si>
  <si>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</si>
  <si>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</si>
  <si>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</si>
  <si>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</si>
  <si>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</si>
  <si>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</si>
  <si>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</si>
  <si>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</si>
  <si>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</si>
  <si>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</si>
  <si>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</si>
  <si>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</si>
  <si>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</si>
  <si>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</si>
  <si>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</si>
  <si>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</si>
  <si>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</si>
  <si>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</si>
  <si>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</si>
  <si>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</si>
  <si>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</si>
  <si>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</si>
  <si>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</si>
  <si>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</si>
  <si>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</si>
  <si>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</si>
  <si>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</si>
  <si>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</si>
  <si>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</si>
  <si>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</si>
  <si>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</si>
  <si>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</si>
  <si>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</si>
  <si>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</si>
  <si>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</si>
  <si>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</si>
  <si>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</si>
  <si>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</si>
  <si>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</si>
  <si>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</si>
  <si>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</si>
  <si>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</si>
  <si>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</si>
  <si>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</si>
  <si>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</si>
  <si>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</si>
  <si>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</si>
  <si>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</si>
  <si>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</si>
  <si>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</si>
  <si>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</si>
  <si>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</si>
  <si>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</si>
  <si>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</si>
  <si>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</si>
  <si>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</si>
  <si>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</si>
  <si>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</si>
  <si>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</si>
  <si>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</si>
  <si>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</si>
  <si>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</si>
  <si>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</si>
  <si>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</si>
  <si>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</si>
  <si>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</si>
  <si>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</si>
  <si>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</si>
  <si>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</si>
  <si>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</si>
  <si>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</si>
  <si>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</si>
  <si>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</si>
  <si>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</si>
  <si>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</si>
  <si>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</si>
  <si>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</si>
  <si>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</si>
  <si>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</si>
  <si>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</si>
  <si>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</si>
  <si>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</si>
  <si>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</si>
  <si>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</si>
  <si>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</si>
  <si>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</si>
  <si>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</si>
  <si>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</si>
  <si>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</si>
  <si>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</si>
  <si>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</si>
  <si>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</si>
  <si>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</si>
  <si>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</si>
  <si>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</si>
  <si>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</si>
  <si>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</si>
  <si>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</si>
  <si>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</si>
  <si>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</si>
  <si>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</si>
  <si>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</si>
  <si>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</si>
  <si>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</si>
  <si>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</si>
  <si>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</si>
  <si>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</si>
  <si>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</si>
  <si>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</si>
  <si>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</si>
  <si>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</si>
  <si>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</si>
  <si>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</si>
  <si>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</si>
  <si>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</si>
  <si>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</si>
  <si>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</si>
  <si>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</si>
  <si>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</si>
  <si>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</si>
  <si>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</si>
  <si>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</si>
  <si>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</si>
  <si>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</si>
  <si>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</si>
  <si>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</si>
  <si>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</si>
  <si>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</si>
  <si>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</si>
  <si>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</si>
  <si>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</si>
  <si>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</si>
  <si>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</si>
  <si>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</si>
  <si>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</si>
  <si>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</si>
  <si>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</si>
  <si>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</si>
  <si>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</si>
  <si>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</si>
  <si>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</si>
  <si>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</si>
  <si>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</si>
  <si>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</si>
  <si>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</si>
  <si>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</si>
  <si>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</si>
  <si>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</si>
  <si>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</si>
  <si>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</si>
  <si>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</si>
  <si>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</si>
  <si>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</si>
  <si>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</si>
  <si>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</si>
  <si>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</si>
  <si>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</si>
  <si>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</si>
  <si>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</si>
  <si>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</si>
  <si>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</si>
  <si>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</si>
  <si>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</si>
  <si>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</si>
  <si>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</si>
  <si>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</si>
  <si>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</si>
  <si>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</si>
  <si>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</si>
  <si>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</si>
  <si>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</si>
  <si>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</si>
  <si>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</si>
  <si>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</si>
  <si>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</si>
  <si>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</si>
  <si>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</si>
  <si>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</si>
  <si>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</si>
  <si>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</si>
  <si>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</si>
  <si>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</si>
  <si>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</si>
  <si>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</si>
  <si>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</si>
  <si>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</si>
  <si>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</si>
  <si>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</si>
  <si>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</si>
  <si>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</si>
  <si>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</si>
  <si>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</si>
  <si>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</si>
  <si>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</si>
  <si>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</si>
  <si>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</si>
  <si>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</si>
  <si>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</si>
  <si>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</si>
  <si>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</si>
  <si>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</si>
  <si>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</si>
  <si>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</si>
  <si>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</si>
  <si>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</si>
  <si>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</si>
  <si>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</si>
  <si>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</si>
  <si>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</si>
  <si>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</si>
  <si>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</si>
  <si>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</si>
  <si>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</si>
  <si>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</si>
  <si>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</si>
  <si>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</si>
  <si>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</si>
  <si>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</si>
  <si>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</si>
  <si>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</si>
  <si>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</si>
  <si>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</si>
  <si>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</si>
  <si>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</si>
  <si>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</si>
  <si>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</si>
  <si>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</si>
  <si>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</si>
  <si>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</si>
  <si>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</si>
  <si>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</si>
  <si>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</si>
  <si>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</si>
  <si>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</si>
  <si>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</si>
  <si>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</si>
  <si>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</si>
  <si>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</si>
  <si>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</si>
  <si>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</si>
  <si>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</si>
  <si>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</si>
  <si>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</si>
  <si>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</si>
  <si>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</si>
  <si>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</si>
  <si>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</si>
  <si>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</si>
  <si>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</si>
  <si>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</si>
  <si>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</si>
  <si>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</si>
  <si>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</si>
  <si>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</si>
  <si>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</si>
  <si>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</si>
  <si>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</si>
  <si>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</si>
  <si>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</si>
  <si>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</si>
  <si>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</si>
  <si>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</si>
  <si>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</si>
  <si>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</si>
  <si>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</si>
  <si>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</si>
  <si>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</si>
  <si>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</si>
  <si>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</si>
  <si>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</si>
  <si>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</si>
  <si>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</si>
  <si>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</si>
  <si>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</si>
  <si>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</si>
  <si>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</si>
  <si>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</si>
  <si>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</si>
  <si>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</si>
  <si>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</si>
  <si>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</si>
  <si>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</si>
  <si>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</si>
  <si>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</si>
  <si>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</si>
  <si>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</si>
  <si>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</si>
  <si>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</si>
  <si>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</si>
  <si>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</si>
  <si>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</si>
  <si>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</si>
  <si>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</si>
  <si>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</si>
  <si>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</si>
  <si>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</si>
  <si>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</si>
  <si>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</si>
  <si>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</si>
  <si>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</si>
  <si>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</si>
  <si>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</si>
  <si>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</si>
  <si>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</si>
  <si>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</si>
  <si>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</si>
  <si>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</si>
  <si>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</si>
  <si>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</si>
  <si>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</si>
  <si>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</si>
  <si>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</si>
  <si>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</si>
  <si>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</si>
  <si>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</si>
  <si>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</si>
  <si>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</si>
  <si>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</si>
  <si>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</si>
  <si>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</si>
  <si>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</si>
  <si>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</si>
  <si>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</si>
  <si>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</si>
  <si>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</si>
  <si>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</si>
  <si>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</si>
  <si>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</si>
  <si>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</si>
  <si>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</si>
  <si>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</si>
  <si>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</si>
  <si>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</si>
  <si>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</si>
  <si>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</si>
  <si>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</si>
  <si>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</si>
  <si>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</si>
  <si>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</si>
  <si>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</si>
  <si>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</si>
  <si>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</si>
  <si>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</si>
  <si>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</si>
  <si>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</si>
  <si>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</si>
  <si>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</si>
  <si>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</si>
  <si>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</si>
  <si>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</si>
  <si>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</si>
  <si>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</si>
  <si>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</si>
  <si>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</si>
  <si>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</si>
  <si>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</si>
  <si>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</si>
  <si>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</si>
  <si>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</si>
  <si>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</si>
  <si>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</si>
  <si>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</si>
  <si>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</si>
  <si>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</si>
  <si>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</si>
  <si>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</si>
  <si>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</si>
  <si>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</si>
  <si>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</si>
  <si>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</si>
  <si>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</si>
  <si>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</si>
  <si>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</si>
  <si>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</si>
  <si>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</si>
  <si>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</si>
  <si>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</si>
  <si>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</si>
  <si>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</si>
  <si>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</si>
  <si>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</si>
  <si>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</si>
  <si>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</si>
  <si>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</si>
  <si>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</si>
  <si>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</si>
  <si>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</si>
  <si>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</si>
  <si>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</si>
  <si>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</si>
  <si>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</si>
  <si>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</si>
  <si>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</si>
  <si>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</si>
  <si>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</si>
  <si>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</si>
  <si>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</si>
  <si>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</si>
  <si>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</si>
  <si>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</si>
  <si>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</si>
  <si>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</si>
  <si>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</si>
  <si>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</si>
  <si>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</si>
  <si>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</si>
  <si>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</si>
  <si>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</si>
  <si>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</si>
  <si>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</si>
  <si>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</si>
  <si>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</si>
  <si>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</si>
  <si>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</si>
  <si>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</si>
  <si>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</si>
  <si>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</si>
  <si>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</si>
  <si>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</si>
  <si>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</si>
  <si>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</si>
  <si>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</si>
  <si>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</si>
  <si>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</si>
  <si>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</si>
  <si>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</si>
  <si>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</si>
  <si>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</si>
  <si>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</si>
  <si>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</si>
  <si>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</si>
  <si>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</si>
  <si>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</si>
  <si>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</si>
  <si>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</si>
  <si>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</si>
  <si>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</si>
  <si>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</si>
  <si>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</si>
  <si>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</si>
  <si>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</si>
  <si>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</si>
  <si>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</si>
  <si>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</si>
  <si>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</si>
  <si>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</si>
  <si>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</si>
  <si>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</si>
  <si>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</si>
  <si>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</si>
  <si>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</si>
  <si>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</si>
  <si>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</si>
  <si>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</si>
  <si>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</si>
  <si>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</si>
  <si>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</si>
  <si>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</si>
  <si>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</si>
  <si>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</si>
  <si>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</si>
  <si>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</si>
  <si>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</si>
  <si>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</si>
  <si>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</si>
  <si>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</si>
  <si>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</si>
  <si>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</si>
  <si>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</si>
  <si>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</si>
  <si>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</si>
  <si>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</si>
  <si>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</si>
  <si>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</si>
  <si>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</si>
  <si>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</si>
  <si>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</si>
  <si>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</si>
  <si>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</si>
  <si>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</si>
  <si>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</si>
  <si>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</si>
  <si>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</si>
  <si>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</si>
  <si>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</si>
  <si>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</si>
  <si>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</si>
  <si>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</si>
  <si>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</si>
  <si>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</si>
  <si>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</si>
  <si>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</si>
  <si>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</si>
  <si>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</si>
  <si>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</si>
  <si>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</si>
  <si>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</si>
  <si>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</si>
  <si>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</si>
  <si>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</si>
  <si>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</si>
  <si>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</si>
  <si>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</si>
  <si>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</si>
  <si>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</si>
  <si>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</si>
  <si>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</si>
  <si>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</si>
  <si>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</si>
  <si>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</si>
  <si>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</si>
  <si>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</si>
  <si>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</si>
  <si>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</si>
  <si>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</si>
  <si>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</si>
  <si>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</si>
  <si>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</si>
  <si>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</si>
  <si>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</si>
  <si>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</si>
  <si>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</si>
  <si>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</si>
  <si>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</si>
  <si>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</si>
  <si>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</si>
  <si>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</si>
  <si>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</si>
  <si>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</si>
  <si>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</si>
  <si>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</si>
  <si>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</si>
  <si>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</si>
  <si>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</si>
  <si>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</si>
  <si>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</si>
  <si>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</si>
  <si>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</si>
  <si>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</si>
  <si>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</si>
  <si>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</si>
  <si>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</si>
  <si>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</si>
  <si>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</si>
  <si>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</si>
  <si>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</si>
  <si>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</si>
  <si>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</si>
  <si>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</si>
  <si>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</si>
  <si>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</si>
  <si>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</si>
  <si>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</si>
  <si>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</si>
  <si>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</si>
  <si>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</si>
  <si>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</si>
  <si>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</si>
  <si>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</si>
  <si>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</si>
  <si>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</si>
  <si>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</si>
  <si>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</si>
  <si>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</si>
  <si>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</si>
  <si>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</si>
  <si>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</si>
  <si>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</si>
  <si>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</si>
  <si>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</si>
  <si>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</si>
  <si>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</si>
  <si>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</si>
  <si>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</si>
  <si>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</si>
  <si>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</si>
  <si>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茨城県立こども病院</t>
    <phoneticPr fontId="3"/>
  </si>
  <si>
    <t>〒311-4145 水戸市双葉台３丁目３－１</t>
    <phoneticPr fontId="3"/>
  </si>
  <si>
    <t>〇</t>
  </si>
  <si>
    <t>都道府県</t>
  </si>
  <si>
    <t>複数の診療科で活用</t>
  </si>
  <si>
    <t>脳神経外科</t>
  </si>
  <si>
    <t>心臓血管外科</t>
  </si>
  <si>
    <t>小児入院医療管理料１</t>
  </si>
  <si>
    <t>ＤＰＣ標準病院群</t>
  </si>
  <si>
    <t>看護必要度Ⅰ</t>
    <phoneticPr fontId="3"/>
  </si>
  <si>
    <t>2C</t>
  </si>
  <si>
    <t>高度急性期機能</t>
  </si>
  <si>
    <t>循環器内科</t>
  </si>
  <si>
    <t>小児外科</t>
  </si>
  <si>
    <t>新生児治療回復室入院医療管理料</t>
  </si>
  <si>
    <t>GCU</t>
  </si>
  <si>
    <t>総合周産期特定集中治療室管理料（新生児）</t>
  </si>
  <si>
    <t>NICU</t>
  </si>
  <si>
    <t>2A</t>
  </si>
  <si>
    <t>急性期機能</t>
  </si>
  <si>
    <t>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</si>
</sst>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1047</v>
      </c>
      <c r="M9" s="282" t="s">
        <v>1052</v>
      </c>
      <c r="N9" s="282" t="s">
        <v>1054</v>
      </c>
      <c r="O9" s="282" t="s">
        <v>1055</v>
      </c>
      <c r="P9" s="282" t="s">
        <v>1057</v>
      </c>
    </row>
    <row r="10" spans="1:22" s="21" customFormat="1" ht="34.5" customHeight="1">
      <c r="A10" s="244" t="s">
        <v>606</v>
      </c>
      <c r="B10" s="17"/>
      <c r="C10" s="19"/>
      <c r="D10" s="19"/>
      <c r="E10" s="19"/>
      <c r="F10" s="19"/>
      <c r="G10" s="19"/>
      <c r="H10" s="20"/>
      <c r="I10" s="419" t="s">
        <v>2</v>
      </c>
      <c r="J10" s="419"/>
      <c r="K10" s="419"/>
      <c r="L10" s="25" t="s">
        <v>1039</v>
      </c>
      <c r="M10" s="25" t="s">
        <v>1039</v>
      </c>
      <c r="N10" s="25" t="s">
        <v>1039</v>
      </c>
      <c r="O10" s="25"/>
      <c r="P10" s="25"/>
    </row>
    <row r="11" spans="1:22" s="21" customFormat="1" ht="34.5" customHeight="1">
      <c r="A11" s="244" t="s">
        <v>606</v>
      </c>
      <c r="B11" s="24"/>
      <c r="C11" s="19"/>
      <c r="D11" s="19"/>
      <c r="E11" s="19"/>
      <c r="F11" s="19"/>
      <c r="G11" s="19"/>
      <c r="H11" s="20"/>
      <c r="I11" s="419" t="s">
        <v>3</v>
      </c>
      <c r="J11" s="419"/>
      <c r="K11" s="419"/>
      <c r="L11" s="25"/>
      <c r="M11" s="25"/>
      <c r="N11" s="25"/>
      <c r="O11" s="25" t="s">
        <v>1039</v>
      </c>
      <c r="P11" s="25" t="s">
        <v>1039</v>
      </c>
    </row>
    <row r="12" spans="1:22" s="21" customFormat="1" ht="34.5" customHeight="1">
      <c r="A12" s="244" t="s">
        <v>606</v>
      </c>
      <c r="B12" s="24"/>
      <c r="C12" s="19"/>
      <c r="D12" s="19"/>
      <c r="E12" s="19"/>
      <c r="F12" s="19"/>
      <c r="G12" s="19"/>
      <c r="H12" s="20"/>
      <c r="I12" s="419" t="s">
        <v>4</v>
      </c>
      <c r="J12" s="419"/>
      <c r="K12" s="419"/>
      <c r="L12" s="29"/>
      <c r="M12" s="29"/>
      <c r="N12" s="29"/>
      <c r="O12" s="29"/>
      <c r="P12" s="29"/>
    </row>
    <row r="13" spans="1:22" s="21" customFormat="1" ht="34.5" customHeight="1">
      <c r="A13" s="244" t="s">
        <v>606</v>
      </c>
      <c r="B13" s="17"/>
      <c r="C13" s="19"/>
      <c r="D13" s="19"/>
      <c r="E13" s="19"/>
      <c r="F13" s="19"/>
      <c r="G13" s="19"/>
      <c r="H13" s="20"/>
      <c r="I13" s="419" t="s">
        <v>5</v>
      </c>
      <c r="J13" s="419"/>
      <c r="K13" s="419"/>
      <c r="L13" s="28"/>
      <c r="M13" s="28"/>
      <c r="N13" s="28"/>
      <c r="O13" s="28"/>
      <c r="P13" s="28"/>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1047</v>
      </c>
      <c r="M22" s="282" t="s">
        <v>1052</v>
      </c>
      <c r="N22" s="282" t="s">
        <v>1054</v>
      </c>
      <c r="O22" s="282" t="s">
        <v>1055</v>
      </c>
      <c r="P22" s="282" t="s">
        <v>1057</v>
      </c>
    </row>
    <row r="23" spans="1:22" s="21" customFormat="1" ht="34.5" customHeight="1">
      <c r="A23" s="244" t="s">
        <v>607</v>
      </c>
      <c r="B23" s="17"/>
      <c r="C23" s="19"/>
      <c r="D23" s="19"/>
      <c r="E23" s="19"/>
      <c r="F23" s="19"/>
      <c r="G23" s="19"/>
      <c r="H23" s="20"/>
      <c r="I23" s="300" t="s">
        <v>2</v>
      </c>
      <c r="J23" s="301"/>
      <c r="K23" s="302"/>
      <c r="L23" s="25" t="s">
        <v>1039</v>
      </c>
      <c r="M23" s="25" t="s">
        <v>1039</v>
      </c>
      <c r="N23" s="25" t="s">
        <v>1039</v>
      </c>
      <c r="O23" s="25"/>
      <c r="P23" s="25"/>
    </row>
    <row r="24" spans="1:22" s="21" customFormat="1" ht="34.5" customHeight="1">
      <c r="A24" s="244" t="s">
        <v>607</v>
      </c>
      <c r="B24" s="24"/>
      <c r="C24" s="19"/>
      <c r="D24" s="19"/>
      <c r="E24" s="19"/>
      <c r="F24" s="19"/>
      <c r="G24" s="19"/>
      <c r="H24" s="20"/>
      <c r="I24" s="300" t="s">
        <v>3</v>
      </c>
      <c r="J24" s="301"/>
      <c r="K24" s="302"/>
      <c r="L24" s="25"/>
      <c r="M24" s="25"/>
      <c r="N24" s="25"/>
      <c r="O24" s="25" t="s">
        <v>1039</v>
      </c>
      <c r="P24" s="25" t="s">
        <v>1039</v>
      </c>
    </row>
    <row r="25" spans="1:22" s="21" customFormat="1" ht="34.5" customHeight="1">
      <c r="A25" s="244" t="s">
        <v>607</v>
      </c>
      <c r="B25" s="24"/>
      <c r="C25" s="19"/>
      <c r="D25" s="19"/>
      <c r="E25" s="19"/>
      <c r="F25" s="19"/>
      <c r="G25" s="19"/>
      <c r="H25" s="20"/>
      <c r="I25" s="300" t="s">
        <v>4</v>
      </c>
      <c r="J25" s="301"/>
      <c r="K25" s="302"/>
      <c r="L25" s="29"/>
      <c r="M25" s="29"/>
      <c r="N25" s="29"/>
      <c r="O25" s="29"/>
      <c r="P25" s="29"/>
    </row>
    <row r="26" spans="1:22" s="21" customFormat="1" ht="34.5" customHeight="1">
      <c r="A26" s="244" t="s">
        <v>607</v>
      </c>
      <c r="B26" s="17"/>
      <c r="C26" s="19"/>
      <c r="D26" s="19"/>
      <c r="E26" s="19"/>
      <c r="F26" s="19"/>
      <c r="G26" s="19"/>
      <c r="H26" s="20"/>
      <c r="I26" s="300" t="s">
        <v>5</v>
      </c>
      <c r="J26" s="301"/>
      <c r="K26" s="302"/>
      <c r="L26" s="28"/>
      <c r="M26" s="28"/>
      <c r="N26" s="28"/>
      <c r="O26" s="28"/>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1047</v>
      </c>
      <c r="M35" s="282" t="s">
        <v>1052</v>
      </c>
      <c r="N35" s="282" t="s">
        <v>1054</v>
      </c>
      <c r="O35" s="282" t="s">
        <v>1055</v>
      </c>
      <c r="P35" s="282" t="s">
        <v>1057</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1047</v>
      </c>
      <c r="M44" s="282" t="s">
        <v>1052</v>
      </c>
      <c r="N44" s="282" t="s">
        <v>1054</v>
      </c>
      <c r="O44" s="282" t="s">
        <v>1055</v>
      </c>
      <c r="P44" s="282" t="s">
        <v>1057</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1052</v>
      </c>
      <c r="N89" s="262" t="s">
        <v>1054</v>
      </c>
      <c r="O89" s="262" t="s">
        <v>1055</v>
      </c>
      <c r="P89" s="262" t="s">
        <v>1057</v>
      </c>
    </row>
    <row r="90" spans="1:22" s="21" customFormat="1" ht="26">
      <c r="A90" s="243"/>
      <c r="B90" s="1"/>
      <c r="C90" s="3"/>
      <c r="D90" s="3"/>
      <c r="E90" s="3"/>
      <c r="F90" s="3"/>
      <c r="G90" s="3"/>
      <c r="H90" s="287"/>
      <c r="I90" s="67" t="s">
        <v>36</v>
      </c>
      <c r="J90" s="68"/>
      <c r="K90" s="69"/>
      <c r="L90" s="262" t="s">
        <v>1048</v>
      </c>
      <c r="M90" s="262" t="s">
        <v>1048</v>
      </c>
      <c r="N90" s="262" t="s">
        <v>1048</v>
      </c>
      <c r="O90" s="262" t="s">
        <v>1056</v>
      </c>
      <c r="P90" s="262" t="s">
        <v>1056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1052</v>
      </c>
      <c r="N97" s="66" t="s">
        <v>1054</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1056</v>
      </c>
      <c r="P98" s="70" t="s">
        <v>1056</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115</v>
      </c>
      <c r="K99" s="237" t="str">
        <f>IF(OR(COUNTIF(L99:P99,"未確認")&gt;0,COUNTIF(L99:P99,"~*")&gt;0),"※","")</f>
        <v/>
      </c>
      <c r="L99" s="258">
        <v>11</v>
      </c>
      <c r="M99" s="258">
        <v>18</v>
      </c>
      <c r="N99" s="258">
        <v>18</v>
      </c>
      <c r="O99" s="258">
        <v>32</v>
      </c>
      <c r="P99" s="258">
        <v>36</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115</v>
      </c>
      <c r="K101" s="237" t="str">
        <f>IF(OR(COUNTIF(L101:P101,"未確認")&gt;0,COUNTIF(L101:P101,"~*")&gt;0),"※","")</f>
        <v/>
      </c>
      <c r="L101" s="258">
        <v>11</v>
      </c>
      <c r="M101" s="258">
        <v>18</v>
      </c>
      <c r="N101" s="258">
        <v>18</v>
      </c>
      <c r="O101" s="258">
        <v>32</v>
      </c>
      <c r="P101" s="258">
        <v>36</v>
      </c>
    </row>
    <row r="102" spans="1:22" s="83" customFormat="1" ht="34.5" customHeight="1">
      <c r="A102" s="244" t="s">
        <v>610</v>
      </c>
      <c r="B102" s="84"/>
      <c r="C102" s="374"/>
      <c r="D102" s="376"/>
      <c r="E102" s="314" t="s">
        <v>612</v>
      </c>
      <c r="F102" s="315"/>
      <c r="G102" s="315"/>
      <c r="H102" s="316"/>
      <c r="I102" s="417"/>
      <c r="J102" s="256">
        <f t="shared" si="0"/>
        <v>115</v>
      </c>
      <c r="K102" s="237" t="str">
        <f t="shared" ref="K102:K111" si="1">IF(OR(COUNTIF(L101:P101,"未確認")&gt;0,COUNTIF(L101:P101,"~*")&gt;0),"※","")</f>
        <v/>
      </c>
      <c r="L102" s="258">
        <v>11</v>
      </c>
      <c r="M102" s="258">
        <v>18</v>
      </c>
      <c r="N102" s="258">
        <v>18</v>
      </c>
      <c r="O102" s="258">
        <v>32</v>
      </c>
      <c r="P102" s="258">
        <v>36</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1054</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1056</v>
      </c>
      <c r="P119" s="70" t="s">
        <v>1056</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534</v>
      </c>
    </row>
    <row r="121" spans="1:22" s="83" customFormat="1" ht="40.5" customHeight="1">
      <c r="A121" s="244" t="s">
        <v>618</v>
      </c>
      <c r="B121" s="1"/>
      <c r="C121" s="295"/>
      <c r="D121" s="297"/>
      <c r="E121" s="331" t="s">
        <v>53</v>
      </c>
      <c r="F121" s="332"/>
      <c r="G121" s="332"/>
      <c r="H121" s="333"/>
      <c r="I121" s="351"/>
      <c r="J121" s="101"/>
      <c r="K121" s="102"/>
      <c r="L121" s="98" t="s">
        <v>1042</v>
      </c>
      <c r="M121" s="98" t="s">
        <v>534</v>
      </c>
      <c r="N121" s="98" t="s">
        <v>534</v>
      </c>
      <c r="O121" s="98" t="s">
        <v>534</v>
      </c>
      <c r="P121" s="98" t="s">
        <v>533</v>
      </c>
    </row>
    <row r="122" spans="1:22" s="83" customFormat="1" ht="40.5" customHeight="1">
      <c r="A122" s="244" t="s">
        <v>619</v>
      </c>
      <c r="B122" s="1"/>
      <c r="C122" s="295"/>
      <c r="D122" s="297"/>
      <c r="E122" s="393"/>
      <c r="F122" s="415"/>
      <c r="G122" s="415"/>
      <c r="H122" s="394"/>
      <c r="I122" s="351"/>
      <c r="J122" s="101"/>
      <c r="K122" s="102"/>
      <c r="L122" s="98" t="s">
        <v>534</v>
      </c>
      <c r="M122" s="98" t="s">
        <v>1049</v>
      </c>
      <c r="N122" s="98" t="s">
        <v>1050</v>
      </c>
      <c r="O122" s="98" t="s">
        <v>1042</v>
      </c>
      <c r="P122" s="98" t="s">
        <v>533</v>
      </c>
    </row>
    <row r="123" spans="1:22" s="83" customFormat="1" ht="40.5" customHeight="1">
      <c r="A123" s="244" t="s">
        <v>620</v>
      </c>
      <c r="B123" s="1"/>
      <c r="C123" s="289"/>
      <c r="D123" s="290"/>
      <c r="E123" s="374"/>
      <c r="F123" s="375"/>
      <c r="G123" s="375"/>
      <c r="H123" s="376"/>
      <c r="I123" s="338"/>
      <c r="J123" s="105"/>
      <c r="K123" s="106"/>
      <c r="L123" s="98" t="s">
        <v>1043</v>
      </c>
      <c r="M123" s="98" t="s">
        <v>1050</v>
      </c>
      <c r="N123" s="98" t="s">
        <v>1049</v>
      </c>
      <c r="O123" s="98" t="s">
        <v>1050</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1054</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1056</v>
      </c>
      <c r="P130" s="70" t="s">
        <v>1056</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1051</v>
      </c>
      <c r="N131" s="98" t="s">
        <v>1053</v>
      </c>
      <c r="O131" s="98" t="s">
        <v>1044</v>
      </c>
      <c r="P131" s="98" t="s">
        <v>1044</v>
      </c>
    </row>
    <row r="132" spans="1:22" s="83" customFormat="1" ht="34.5" customHeight="1">
      <c r="A132" s="244" t="s">
        <v>621</v>
      </c>
      <c r="B132" s="84"/>
      <c r="C132" s="295"/>
      <c r="D132" s="297"/>
      <c r="E132" s="317" t="s">
        <v>58</v>
      </c>
      <c r="F132" s="318"/>
      <c r="G132" s="318"/>
      <c r="H132" s="319"/>
      <c r="I132" s="386"/>
      <c r="J132" s="101"/>
      <c r="K132" s="102"/>
      <c r="L132" s="82">
        <v>11</v>
      </c>
      <c r="M132" s="82">
        <v>18</v>
      </c>
      <c r="N132" s="82">
        <v>18</v>
      </c>
      <c r="O132" s="82">
        <v>32</v>
      </c>
      <c r="P132" s="82">
        <v>36</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1054</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1056</v>
      </c>
      <c r="P144" s="70" t="s">
        <v>1056</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11</v>
      </c>
      <c r="K145" s="264" t="str">
        <f t="shared" ref="K145:K176" si="3">IF(OR(COUNTIF(L145:P145,"未確認")&gt;0,COUNTIF(L145:P145,"~*")&gt;0),"※","")</f>
        <v>※</v>
      </c>
      <c r="L145" s="117">
        <v>0</v>
      </c>
      <c r="M145" s="117">
        <v>11</v>
      </c>
      <c r="N145" s="117" t="s">
        <v>541</v>
      </c>
      <c r="O145" s="117">
        <v>0</v>
      </c>
      <c r="P145" s="117" t="s">
        <v>541</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18</v>
      </c>
      <c r="K186" s="264" t="str">
        <f t="shared" si="5"/>
        <v/>
      </c>
      <c r="L186" s="117">
        <v>0</v>
      </c>
      <c r="M186" s="117">
        <v>0</v>
      </c>
      <c r="N186" s="117">
        <v>18</v>
      </c>
      <c r="O186" s="117">
        <v>0</v>
      </c>
      <c r="P186" s="117">
        <v>0</v>
      </c>
    </row>
    <row r="187" spans="1:16" s="118" customFormat="1" ht="34.5" customHeight="1">
      <c r="A187" s="246" t="s">
        <v>689</v>
      </c>
      <c r="B187" s="115"/>
      <c r="C187" s="314" t="s">
        <v>587</v>
      </c>
      <c r="D187" s="315"/>
      <c r="E187" s="315"/>
      <c r="F187" s="315"/>
      <c r="G187" s="315"/>
      <c r="H187" s="316"/>
      <c r="I187" s="410"/>
      <c r="J187" s="263">
        <f t="shared" si="4"/>
        <v>20</v>
      </c>
      <c r="K187" s="264" t="str">
        <f t="shared" si="5"/>
        <v/>
      </c>
      <c r="L187" s="117">
        <v>0</v>
      </c>
      <c r="M187" s="117">
        <v>20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224</v>
      </c>
      <c r="K189" s="264" t="str">
        <f t="shared" si="5"/>
        <v/>
      </c>
      <c r="L189" s="117">
        <v>24</v>
      </c>
      <c r="M189" s="117">
        <v>0</v>
      </c>
      <c r="N189" s="117">
        <v>0</v>
      </c>
      <c r="O189" s="117">
        <v>53</v>
      </c>
      <c r="P189" s="117">
        <v>147</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1054</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1056</v>
      </c>
      <c r="P227" s="70" t="s">
        <v>1056</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1054</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1056</v>
      </c>
      <c r="P235" s="70" t="s">
        <v>1056</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1054</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1056</v>
      </c>
      <c r="P245" s="70" t="s">
        <v>1056</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1054</v>
      </c>
      <c r="O253" s="66" t="s">
        <v>1055</v>
      </c>
      <c r="P253" s="66" t="s">
        <v>1057</v>
      </c>
      <c r="Q253" s="8"/>
      <c r="R253" s="8"/>
      <c r="S253" s="8"/>
      <c r="T253" s="8"/>
      <c r="U253" s="8"/>
      <c r="V253" s="8"/>
    </row>
    <row r="254" spans="1:22" ht="26">
      <c r="A254" s="243"/>
      <c r="B254" s="1"/>
      <c r="C254" s="62"/>
      <c r="D254" s="3"/>
      <c r="F254" s="3"/>
      <c r="G254" s="3"/>
      <c r="H254" s="287"/>
      <c r="I254" s="67" t="s">
        <v>36</v>
      </c>
      <c r="J254" s="68"/>
      <c r="K254" s="79"/>
      <c r="L254" s="70" t="s">
        <v>1048</v>
      </c>
      <c r="M254" s="137" t="s">
        <v>1048</v>
      </c>
      <c r="N254" s="137" t="s">
        <v>1048</v>
      </c>
      <c r="O254" s="137" t="s">
        <v>1056</v>
      </c>
      <c r="P254" s="137" t="s">
        <v>1056</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1054</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1056</v>
      </c>
      <c r="P264" s="70" t="s">
        <v>1056</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40</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4.9000000000000004</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171</v>
      </c>
      <c r="K269" s="81" t="str">
        <f t="shared" si="8"/>
        <v/>
      </c>
      <c r="L269" s="147">
        <v>31</v>
      </c>
      <c r="M269" s="147">
        <v>26</v>
      </c>
      <c r="N269" s="147">
        <v>35</v>
      </c>
      <c r="O269" s="147">
        <v>36</v>
      </c>
      <c r="P269" s="147">
        <v>43</v>
      </c>
    </row>
    <row r="270" spans="1:22" s="83" customFormat="1" ht="34.5" customHeight="1">
      <c r="A270" s="249" t="s">
        <v>725</v>
      </c>
      <c r="B270" s="120"/>
      <c r="C270" s="368"/>
      <c r="D270" s="368"/>
      <c r="E270" s="368"/>
      <c r="F270" s="368"/>
      <c r="G270" s="368" t="s">
        <v>148</v>
      </c>
      <c r="H270" s="368"/>
      <c r="I270" s="401"/>
      <c r="J270" s="266">
        <f t="shared" si="9"/>
        <v>6.5</v>
      </c>
      <c r="K270" s="81" t="str">
        <f t="shared" si="8"/>
        <v/>
      </c>
      <c r="L270" s="148">
        <v>0</v>
      </c>
      <c r="M270" s="148">
        <v>2.9</v>
      </c>
      <c r="N270" s="148">
        <v>2.6</v>
      </c>
      <c r="O270" s="148">
        <v>1</v>
      </c>
      <c r="P270" s="148">
        <v>0</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c r="O273" s="147">
        <v>0</v>
      </c>
      <c r="P273" s="147">
        <v>0</v>
      </c>
    </row>
    <row r="274" spans="1:16" s="83" customFormat="1" ht="34.5" customHeight="1">
      <c r="A274" s="249" t="s">
        <v>727</v>
      </c>
      <c r="B274" s="120"/>
      <c r="C274" s="369"/>
      <c r="D274" s="369"/>
      <c r="E274" s="369"/>
      <c r="F274" s="369"/>
      <c r="G274" s="368" t="s">
        <v>148</v>
      </c>
      <c r="H274" s="368"/>
      <c r="I274" s="401"/>
      <c r="J274" s="266">
        <f t="shared" si="9"/>
        <v>11.200000000000001</v>
      </c>
      <c r="K274" s="81" t="str">
        <f t="shared" si="8"/>
        <v/>
      </c>
      <c r="L274" s="148">
        <v>1</v>
      </c>
      <c r="M274" s="148">
        <v>3.4</v>
      </c>
      <c r="N274" s="148">
        <v>0</v>
      </c>
      <c r="O274" s="148">
        <v>1.9</v>
      </c>
      <c r="P274" s="148">
        <v>4.9000000000000004</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8</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10</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3.5</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9</v>
      </c>
      <c r="M297" s="147">
        <v>11</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1.5</v>
      </c>
      <c r="M298" s="148">
        <v>2.2999999999999998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2.5</v>
      </c>
      <c r="M302" s="148">
        <v>1.7</v>
      </c>
      <c r="N302" s="148">
        <v>1</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1054</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1056</v>
      </c>
      <c r="P323" s="137" t="s">
        <v>1056</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1054</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1056</v>
      </c>
      <c r="P343" s="137" t="s">
        <v>1056</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1054</v>
      </c>
      <c r="O367" s="66" t="s">
        <v>1055</v>
      </c>
      <c r="P367" s="66" t="s">
        <v>1057</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1056</v>
      </c>
      <c r="P368" s="137" t="s">
        <v>1056</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1054</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1056</v>
      </c>
      <c r="P391" s="70" t="s">
        <v>1056</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3681</v>
      </c>
      <c r="K392" s="81" t="str">
        <f t="shared" ref="K392:K397" si="12">IF(OR(COUNTIF(L392:P392,"未確認")&gt;0,COUNTIF(L392:P392,"~*")&gt;0),"※","")</f>
        <v/>
      </c>
      <c r="L392" s="147">
        <v>344</v>
      </c>
      <c r="M392" s="147">
        <v>403</v>
      </c>
      <c r="N392" s="147">
        <v>420</v>
      </c>
      <c r="O392" s="147">
        <v>699</v>
      </c>
      <c r="P392" s="147">
        <v>1815</v>
      </c>
    </row>
    <row r="393" spans="1:22" s="83" customFormat="1" ht="34.5" customHeight="1">
      <c r="A393" s="249" t="s">
        <v>773</v>
      </c>
      <c r="B393" s="84"/>
      <c r="C393" s="367"/>
      <c r="D393" s="377"/>
      <c r="E393" s="317" t="s">
        <v>224</v>
      </c>
      <c r="F393" s="318"/>
      <c r="G393" s="318"/>
      <c r="H393" s="319"/>
      <c r="I393" s="340"/>
      <c r="J393" s="140">
        <f t="shared" si="11"/>
        <v>2560</v>
      </c>
      <c r="K393" s="81" t="str">
        <f t="shared" si="12"/>
        <v/>
      </c>
      <c r="L393" s="147">
        <v>217</v>
      </c>
      <c r="M393" s="147">
        <v>403</v>
      </c>
      <c r="N393" s="147">
        <v>420</v>
      </c>
      <c r="O393" s="147">
        <v>617</v>
      </c>
      <c r="P393" s="147">
        <v>903</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c r="O394" s="147">
        <v>0</v>
      </c>
      <c r="P394" s="147">
        <v>0</v>
      </c>
    </row>
    <row r="395" spans="1:22" s="83" customFormat="1" ht="34.5" customHeight="1">
      <c r="A395" s="250" t="s">
        <v>775</v>
      </c>
      <c r="B395" s="84"/>
      <c r="C395" s="367"/>
      <c r="D395" s="379"/>
      <c r="E395" s="317" t="s">
        <v>226</v>
      </c>
      <c r="F395" s="318"/>
      <c r="G395" s="318"/>
      <c r="H395" s="319"/>
      <c r="I395" s="340"/>
      <c r="J395" s="140">
        <f t="shared" si="11"/>
        <v>1121</v>
      </c>
      <c r="K395" s="81" t="str">
        <f t="shared" si="12"/>
        <v/>
      </c>
      <c r="L395" s="147">
        <v>127</v>
      </c>
      <c r="M395" s="147">
        <v>0</v>
      </c>
      <c r="N395" s="147">
        <v>0</v>
      </c>
      <c r="O395" s="147">
        <v>82</v>
      </c>
      <c r="P395" s="147">
        <v>912</v>
      </c>
    </row>
    <row r="396" spans="1:22" s="83" customFormat="1" ht="34.5" customHeight="1">
      <c r="A396" s="250" t="s">
        <v>776</v>
      </c>
      <c r="B396" s="1"/>
      <c r="C396" s="367"/>
      <c r="D396" s="317" t="s">
        <v>227</v>
      </c>
      <c r="E396" s="318"/>
      <c r="F396" s="318"/>
      <c r="G396" s="318"/>
      <c r="H396" s="319"/>
      <c r="I396" s="340"/>
      <c r="J396" s="140">
        <f t="shared" si="11"/>
        <v>35999</v>
      </c>
      <c r="K396" s="81" t="str">
        <f t="shared" si="12"/>
        <v/>
      </c>
      <c r="L396" s="147">
        <v>3593</v>
      </c>
      <c r="M396" s="147">
        <v>6636</v>
      </c>
      <c r="N396" s="147">
        <v>5321</v>
      </c>
      <c r="O396" s="147">
        <v>9805</v>
      </c>
      <c r="P396" s="147">
        <v>10644</v>
      </c>
    </row>
    <row r="397" spans="1:22" s="83" customFormat="1" ht="34.5" customHeight="1">
      <c r="A397" s="250" t="s">
        <v>777</v>
      </c>
      <c r="B397" s="119"/>
      <c r="C397" s="367"/>
      <c r="D397" s="317" t="s">
        <v>228</v>
      </c>
      <c r="E397" s="318"/>
      <c r="F397" s="318"/>
      <c r="G397" s="318"/>
      <c r="H397" s="319"/>
      <c r="I397" s="341"/>
      <c r="J397" s="140">
        <f t="shared" si="11"/>
        <v>3834</v>
      </c>
      <c r="K397" s="81" t="str">
        <f t="shared" si="12"/>
        <v/>
      </c>
      <c r="L397" s="147">
        <v>352</v>
      </c>
      <c r="M397" s="147">
        <v>366</v>
      </c>
      <c r="N397" s="147">
        <v>442</v>
      </c>
      <c r="O397" s="147">
        <v>757</v>
      </c>
      <c r="P397" s="147">
        <v>1917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1054</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1056</v>
      </c>
      <c r="P404" s="70" t="s">
        <v>1056</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3732</v>
      </c>
      <c r="K405" s="81" t="str">
        <f t="shared" ref="K405:K422" si="14">IF(OR(COUNTIF(L405:P405,"未確認")&gt;0,COUNTIF(L405:P405,"~*")&gt;0),"※","")</f>
        <v/>
      </c>
      <c r="L405" s="147">
        <v>344</v>
      </c>
      <c r="M405" s="147">
        <v>403</v>
      </c>
      <c r="N405" s="147">
        <v>420</v>
      </c>
      <c r="O405" s="147">
        <v>699</v>
      </c>
      <c r="P405" s="147">
        <v>1866</v>
      </c>
    </row>
    <row r="406" spans="1:22" s="83" customFormat="1" ht="34.5" customHeight="1">
      <c r="A406" s="251" t="s">
        <v>779</v>
      </c>
      <c r="B406" s="119"/>
      <c r="C406" s="366"/>
      <c r="D406" s="372" t="s">
        <v>233</v>
      </c>
      <c r="E406" s="374" t="s">
        <v>234</v>
      </c>
      <c r="F406" s="375"/>
      <c r="G406" s="375"/>
      <c r="H406" s="376"/>
      <c r="I406" s="358"/>
      <c r="J406" s="140">
        <f t="shared" si="13"/>
        <v>771</v>
      </c>
      <c r="K406" s="81" t="str">
        <f t="shared" si="14"/>
        <v/>
      </c>
      <c r="L406" s="147">
        <v>211</v>
      </c>
      <c r="M406" s="147">
        <v>397</v>
      </c>
      <c r="N406" s="147">
        <v>31</v>
      </c>
      <c r="O406" s="147">
        <v>40</v>
      </c>
      <c r="P406" s="147">
        <v>92</v>
      </c>
    </row>
    <row r="407" spans="1:22" s="83" customFormat="1" ht="34.5" customHeight="1">
      <c r="A407" s="251" t="s">
        <v>780</v>
      </c>
      <c r="B407" s="119"/>
      <c r="C407" s="366"/>
      <c r="D407" s="366"/>
      <c r="E407" s="317" t="s">
        <v>235</v>
      </c>
      <c r="F407" s="318"/>
      <c r="G407" s="318"/>
      <c r="H407" s="319"/>
      <c r="I407" s="358"/>
      <c r="J407" s="140">
        <f t="shared" si="13"/>
        <v>2481</v>
      </c>
      <c r="K407" s="81" t="str">
        <f t="shared" si="14"/>
        <v/>
      </c>
      <c r="L407" s="147">
        <v>110</v>
      </c>
      <c r="M407" s="147">
        <v>0</v>
      </c>
      <c r="N407" s="147">
        <v>0</v>
      </c>
      <c r="O407" s="147">
        <v>648</v>
      </c>
      <c r="P407" s="147">
        <v>1723</v>
      </c>
    </row>
    <row r="408" spans="1:22" s="83" customFormat="1" ht="34.5" customHeight="1">
      <c r="A408" s="251" t="s">
        <v>781</v>
      </c>
      <c r="B408" s="119"/>
      <c r="C408" s="366"/>
      <c r="D408" s="366"/>
      <c r="E408" s="317" t="s">
        <v>236</v>
      </c>
      <c r="F408" s="318"/>
      <c r="G408" s="318"/>
      <c r="H408" s="319"/>
      <c r="I408" s="358"/>
      <c r="J408" s="140">
        <f t="shared" si="13"/>
        <v>85</v>
      </c>
      <c r="K408" s="81" t="str">
        <f t="shared" si="14"/>
        <v/>
      </c>
      <c r="L408" s="147">
        <v>23</v>
      </c>
      <c r="M408" s="147">
        <v>0</v>
      </c>
      <c r="N408" s="147">
        <v>0</v>
      </c>
      <c r="O408" s="147">
        <v>11</v>
      </c>
      <c r="P408" s="147">
        <v>51</v>
      </c>
    </row>
    <row r="409" spans="1:22" s="83" customFormat="1" ht="34.5" customHeight="1">
      <c r="A409" s="251" t="s">
        <v>782</v>
      </c>
      <c r="B409" s="119"/>
      <c r="C409" s="366"/>
      <c r="D409" s="366"/>
      <c r="E409" s="314" t="s">
        <v>989</v>
      </c>
      <c r="F409" s="315"/>
      <c r="G409" s="315"/>
      <c r="H409" s="316"/>
      <c r="I409" s="358"/>
      <c r="J409" s="140">
        <f t="shared" si="13"/>
        <v>0</v>
      </c>
      <c r="K409" s="81" t="str">
        <f t="shared" si="14"/>
        <v/>
      </c>
      <c r="L409" s="147">
        <v>0</v>
      </c>
      <c r="M409" s="147">
        <v>0</v>
      </c>
      <c r="N409" s="147">
        <v>0</v>
      </c>
      <c r="O409" s="147">
        <v>0</v>
      </c>
      <c r="P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395</v>
      </c>
      <c r="K412" s="81" t="str">
        <f t="shared" si="14"/>
        <v/>
      </c>
      <c r="L412" s="147">
        <v>0</v>
      </c>
      <c r="M412" s="147">
        <v>6</v>
      </c>
      <c r="N412" s="147">
        <v>389</v>
      </c>
      <c r="O412" s="147">
        <v>0</v>
      </c>
      <c r="P412" s="147">
        <v>0</v>
      </c>
    </row>
    <row r="413" spans="1:22" s="83" customFormat="1" ht="34.5" customHeight="1">
      <c r="A413" s="251" t="s">
        <v>786</v>
      </c>
      <c r="B413" s="119"/>
      <c r="C413" s="366"/>
      <c r="D413" s="317" t="s">
        <v>251</v>
      </c>
      <c r="E413" s="318"/>
      <c r="F413" s="318"/>
      <c r="G413" s="318"/>
      <c r="H413" s="319"/>
      <c r="I413" s="358"/>
      <c r="J413" s="140">
        <f t="shared" si="13"/>
        <v>3834</v>
      </c>
      <c r="K413" s="81" t="str">
        <f t="shared" si="14"/>
        <v/>
      </c>
      <c r="L413" s="147">
        <v>352</v>
      </c>
      <c r="M413" s="147">
        <v>366</v>
      </c>
      <c r="N413" s="147">
        <v>442</v>
      </c>
      <c r="O413" s="147">
        <v>757</v>
      </c>
      <c r="P413" s="147">
        <v>1917</v>
      </c>
    </row>
    <row r="414" spans="1:22" s="83" customFormat="1" ht="34.5" customHeight="1">
      <c r="A414" s="251" t="s">
        <v>787</v>
      </c>
      <c r="B414" s="119"/>
      <c r="C414" s="366"/>
      <c r="D414" s="372" t="s">
        <v>240</v>
      </c>
      <c r="E414" s="374" t="s">
        <v>241</v>
      </c>
      <c r="F414" s="375"/>
      <c r="G414" s="375"/>
      <c r="H414" s="376"/>
      <c r="I414" s="358"/>
      <c r="J414" s="140">
        <f t="shared" si="13"/>
        <v>930</v>
      </c>
      <c r="K414" s="81" t="str">
        <f t="shared" si="14"/>
        <v/>
      </c>
      <c r="L414" s="147">
        <v>266</v>
      </c>
      <c r="M414" s="147">
        <v>31</v>
      </c>
      <c r="N414" s="147">
        <v>397</v>
      </c>
      <c r="O414" s="147">
        <v>93</v>
      </c>
      <c r="P414" s="147">
        <v>143</v>
      </c>
    </row>
    <row r="415" spans="1:22" s="83" customFormat="1" ht="34.5" customHeight="1">
      <c r="A415" s="251" t="s">
        <v>788</v>
      </c>
      <c r="B415" s="119"/>
      <c r="C415" s="366"/>
      <c r="D415" s="366"/>
      <c r="E415" s="317" t="s">
        <v>242</v>
      </c>
      <c r="F415" s="318"/>
      <c r="G415" s="318"/>
      <c r="H415" s="319"/>
      <c r="I415" s="358"/>
      <c r="J415" s="140">
        <f t="shared" si="13"/>
        <v>2842</v>
      </c>
      <c r="K415" s="81" t="str">
        <f t="shared" si="14"/>
        <v/>
      </c>
      <c r="L415" s="147">
        <v>71</v>
      </c>
      <c r="M415" s="147">
        <v>322</v>
      </c>
      <c r="N415" s="147">
        <v>31</v>
      </c>
      <c r="O415" s="147">
        <v>661</v>
      </c>
      <c r="P415" s="147">
        <v>1757</v>
      </c>
    </row>
    <row r="416" spans="1:22" s="83" customFormat="1" ht="34.5" customHeight="1">
      <c r="A416" s="251" t="s">
        <v>789</v>
      </c>
      <c r="B416" s="119"/>
      <c r="C416" s="366"/>
      <c r="D416" s="366"/>
      <c r="E416" s="317" t="s">
        <v>243</v>
      </c>
      <c r="F416" s="318"/>
      <c r="G416" s="318"/>
      <c r="H416" s="319"/>
      <c r="I416" s="358"/>
      <c r="J416" s="140">
        <f t="shared" si="13"/>
        <v>43</v>
      </c>
      <c r="K416" s="81" t="str">
        <f t="shared" si="14"/>
        <v/>
      </c>
      <c r="L416" s="147">
        <v>7</v>
      </c>
      <c r="M416" s="147">
        <v>12</v>
      </c>
      <c r="N416" s="147">
        <v>6</v>
      </c>
      <c r="O416" s="147">
        <v>2</v>
      </c>
      <c r="P416" s="147">
        <v>16</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c r="O417" s="147">
        <v>0</v>
      </c>
      <c r="P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c r="N418" s="147">
        <v>0</v>
      </c>
      <c r="O418" s="147">
        <v>0</v>
      </c>
      <c r="P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c r="O420" s="147">
        <v>0</v>
      </c>
      <c r="P420" s="147">
        <v>0</v>
      </c>
    </row>
    <row r="421" spans="1:22" s="83" customFormat="1" ht="34.5" customHeight="1">
      <c r="A421" s="251" t="s">
        <v>794</v>
      </c>
      <c r="B421" s="119"/>
      <c r="C421" s="366"/>
      <c r="D421" s="366"/>
      <c r="E421" s="317" t="s">
        <v>247</v>
      </c>
      <c r="F421" s="318"/>
      <c r="G421" s="318"/>
      <c r="H421" s="319"/>
      <c r="I421" s="358"/>
      <c r="J421" s="140">
        <f t="shared" si="13"/>
        <v>19</v>
      </c>
      <c r="K421" s="81" t="str">
        <f t="shared" si="14"/>
        <v/>
      </c>
      <c r="L421" s="147">
        <v>8</v>
      </c>
      <c r="M421" s="147">
        <v>1</v>
      </c>
      <c r="N421" s="147">
        <v>8</v>
      </c>
      <c r="O421" s="147">
        <v>1</v>
      </c>
      <c r="P421" s="147">
        <v>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1054</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1056</v>
      </c>
      <c r="P429" s="70" t="s">
        <v>1056</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2904</v>
      </c>
      <c r="K430" s="193" t="str">
        <f>IF(OR(COUNTIF(L430:P430,"未確認")&gt;0,COUNTIF(L430:P430,"~*")&gt;0),"※","")</f>
        <v/>
      </c>
      <c r="L430" s="147">
        <v>86</v>
      </c>
      <c r="M430" s="147">
        <v>335</v>
      </c>
      <c r="N430" s="147">
        <v>45</v>
      </c>
      <c r="O430" s="147">
        <v>664</v>
      </c>
      <c r="P430" s="147">
        <v>1774</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467</v>
      </c>
      <c r="K431" s="193" t="str">
        <f>IF(OR(COUNTIF(L431:P431,"未確認")&gt;0,COUNTIF(L431:P431,"~*")&gt;0),"※","")</f>
        <v/>
      </c>
      <c r="L431" s="147">
        <v>32</v>
      </c>
      <c r="M431" s="147">
        <v>15</v>
      </c>
      <c r="N431" s="147">
        <v>0</v>
      </c>
      <c r="O431" s="147">
        <v>61</v>
      </c>
      <c r="P431" s="147">
        <v>359</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2392</v>
      </c>
      <c r="K433" s="193" t="str">
        <f>IF(OR(COUNTIF(L433:P433,"未確認")&gt;0,COUNTIF(L433:P433,"~*")&gt;0),"※","")</f>
        <v/>
      </c>
      <c r="L433" s="147">
        <v>54</v>
      </c>
      <c r="M433" s="147">
        <v>320</v>
      </c>
      <c r="N433" s="147">
        <v>0</v>
      </c>
      <c r="O433" s="147">
        <v>603</v>
      </c>
      <c r="P433" s="147">
        <v>1415</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45</v>
      </c>
      <c r="K434" s="193" t="str">
        <f>IF(OR(COUNTIF(L434:P434,"未確認")&gt;0,COUNTIF(L434:P434,"~*")&gt;0),"※","")</f>
        <v/>
      </c>
      <c r="L434" s="147">
        <v>0</v>
      </c>
      <c r="M434" s="147">
        <v>0</v>
      </c>
      <c r="N434" s="147">
        <v>45</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1054</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1056</v>
      </c>
      <c r="P442" s="70" t="s">
        <v>1056</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1054</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1056</v>
      </c>
      <c r="P467" s="70" t="s">
        <v>1056</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63</v>
      </c>
      <c r="K468" s="201" t="str">
        <f t="shared" ref="K468:K475" si="16">IF(OR(COUNTIF(L468:P468,"未確認")&gt;0,COUNTIF(L468:P468,"*")&gt;0),"※","")</f>
        <v/>
      </c>
      <c r="L468" s="117">
        <v>16</v>
      </c>
      <c r="M468" s="117">
        <v>0</v>
      </c>
      <c r="N468" s="117">
        <v>0</v>
      </c>
      <c r="O468" s="117">
        <v>10</v>
      </c>
      <c r="P468" s="117">
        <v>37</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t="s">
        <v>541</v>
      </c>
      <c r="M469" s="117">
        <v>0</v>
      </c>
      <c r="N469" s="117">
        <v>0</v>
      </c>
      <c r="O469" s="117" t="s">
        <v>541</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117">
        <v>0</v>
      </c>
      <c r="O470" s="117">
        <v>0</v>
      </c>
      <c r="P470" s="117" t="s">
        <v>541</v>
      </c>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117">
        <v>0</v>
      </c>
      <c r="O473" s="117">
        <v>0</v>
      </c>
      <c r="P473" s="117" t="s">
        <v>541</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117">
        <v>0</v>
      </c>
      <c r="P475" s="117" t="s">
        <v>541</v>
      </c>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IF(OR(COUNTIF(L476:P476,"未確認")&gt;0,COUNTIF(L476:P476,"~")&gt;0),"※","")</f>
        <v/>
      </c>
      <c r="L476" s="117" t="s">
        <v>541</v>
      </c>
      <c r="M476" s="117">
        <v>0</v>
      </c>
      <c r="N476" s="117">
        <v>0</v>
      </c>
      <c r="O476" s="117" t="s">
        <v>541</v>
      </c>
      <c r="P476" s="117" t="s">
        <v>541</v>
      </c>
      <c r="Q476" s="8"/>
      <c r="R476" s="8"/>
      <c r="S476" s="8"/>
      <c r="T476" s="8"/>
      <c r="U476" s="8"/>
      <c r="V476" s="8"/>
    </row>
    <row r="477" spans="1:22" ht="34.5" customHeight="1">
      <c r="A477" s="252" t="s">
        <v>820</v>
      </c>
      <c r="B477" s="1"/>
      <c r="C477" s="202"/>
      <c r="D477" s="353"/>
      <c r="E477" s="317" t="s">
        <v>293</v>
      </c>
      <c r="F477" s="318"/>
      <c r="G477" s="318"/>
      <c r="H477" s="319"/>
      <c r="I477" s="351"/>
      <c r="J477" s="116">
        <f t="shared" si="17"/>
        <v>16</v>
      </c>
      <c r="K477" s="201" t="str">
        <f t="shared" ref="K477:K496" si="18">IF(OR(COUNTIF(L477:P477,"未確認")&gt;0,COUNTIF(L477:P477,"*")&gt;0),"※","")</f>
        <v>※</v>
      </c>
      <c r="L477" s="117">
        <v>0</v>
      </c>
      <c r="M477" s="117">
        <v>0</v>
      </c>
      <c r="N477" s="117">
        <v>0</v>
      </c>
      <c r="O477" s="117" t="s">
        <v>541</v>
      </c>
      <c r="P477" s="117">
        <v>16</v>
      </c>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v>0</v>
      </c>
      <c r="N478" s="117">
        <v>0</v>
      </c>
      <c r="O478" s="117">
        <v>0</v>
      </c>
      <c r="P478" s="117" t="s">
        <v>541</v>
      </c>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v>0</v>
      </c>
      <c r="N479" s="117">
        <v>0</v>
      </c>
      <c r="O479" s="117">
        <v>0</v>
      </c>
      <c r="P479" s="117" t="s">
        <v>541</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61</v>
      </c>
      <c r="K481" s="201" t="str">
        <f t="shared" si="18"/>
        <v/>
      </c>
      <c r="L481" s="117">
        <v>15</v>
      </c>
      <c r="M481" s="117">
        <v>0</v>
      </c>
      <c r="N481" s="117">
        <v>0</v>
      </c>
      <c r="O481" s="117">
        <v>10</v>
      </c>
      <c r="P481" s="117">
        <v>36</v>
      </c>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IF(SUM(L482:P482)=0,IF(COUNTIF(L482:P482,"未確認")&gt;0,"未確認",IF(COUNTIF(L482:P482,"~*")&gt;0,"*",SUM(L482:P482))),SUM(L482:P482))</f>
        <v>*</v>
      </c>
      <c r="K482" s="201" t="str">
        <f t="shared" si="18"/>
        <v>※</v>
      </c>
      <c r="L482" s="117">
        <v>0</v>
      </c>
      <c r="M482" s="117">
        <v>0</v>
      </c>
      <c r="N482" s="117">
        <v>0</v>
      </c>
      <c r="O482" s="117" t="s">
        <v>541</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v>0</v>
      </c>
      <c r="O483" s="117">
        <v>0</v>
      </c>
      <c r="P483" s="117" t="s">
        <v>541</v>
      </c>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t="s">
        <v>541</v>
      </c>
      <c r="M486" s="117">
        <v>0</v>
      </c>
      <c r="N486" s="117">
        <v>0</v>
      </c>
      <c r="O486" s="117">
        <v>0</v>
      </c>
      <c r="P486" s="117" t="s">
        <v>541</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117">
        <v>0</v>
      </c>
      <c r="O488" s="117">
        <v>0</v>
      </c>
      <c r="P488" s="117" t="s">
        <v>541</v>
      </c>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t="s">
        <v>541</v>
      </c>
      <c r="M489" s="117">
        <v>0</v>
      </c>
      <c r="N489" s="117">
        <v>0</v>
      </c>
      <c r="O489" s="117" t="s">
        <v>541</v>
      </c>
      <c r="P489" s="117" t="s">
        <v>541</v>
      </c>
      <c r="Q489" s="8"/>
      <c r="R489" s="8"/>
      <c r="S489" s="8"/>
      <c r="T489" s="8"/>
      <c r="U489" s="8"/>
      <c r="V489" s="8"/>
    </row>
    <row r="490" spans="1:22" ht="34.5" customHeight="1">
      <c r="A490" s="252" t="s">
        <v>832</v>
      </c>
      <c r="B490" s="1"/>
      <c r="C490" s="202"/>
      <c r="D490" s="353"/>
      <c r="E490" s="317" t="s">
        <v>293</v>
      </c>
      <c r="F490" s="318"/>
      <c r="G490" s="318"/>
      <c r="H490" s="319"/>
      <c r="I490" s="351"/>
      <c r="J490" s="116">
        <f t="shared" si="19"/>
        <v>15</v>
      </c>
      <c r="K490" s="201" t="str">
        <f t="shared" si="18"/>
        <v>※</v>
      </c>
      <c r="L490" s="117">
        <v>0</v>
      </c>
      <c r="M490" s="117">
        <v>0</v>
      </c>
      <c r="N490" s="117">
        <v>0</v>
      </c>
      <c r="O490" s="117" t="s">
        <v>541</v>
      </c>
      <c r="P490" s="117">
        <v>15</v>
      </c>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v>0</v>
      </c>
      <c r="M491" s="117">
        <v>0</v>
      </c>
      <c r="N491" s="117">
        <v>0</v>
      </c>
      <c r="O491" s="117">
        <v>0</v>
      </c>
      <c r="P491" s="117" t="s">
        <v>541</v>
      </c>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v>0</v>
      </c>
      <c r="O492" s="117">
        <v>0</v>
      </c>
      <c r="P492" s="117" t="s">
        <v>541</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t="str">
        <f t="shared" si="19"/>
        <v>*</v>
      </c>
      <c r="K494" s="201" t="str">
        <f t="shared" si="18"/>
        <v>※</v>
      </c>
      <c r="L494" s="117" t="s">
        <v>541</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v>0</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1054</v>
      </c>
      <c r="O502" s="66" t="s">
        <v>1055</v>
      </c>
      <c r="P502" s="66" t="s">
        <v>1057</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1048</v>
      </c>
      <c r="N503" s="70" t="s">
        <v>1048</v>
      </c>
      <c r="O503" s="70" t="s">
        <v>1056</v>
      </c>
      <c r="P503" s="70" t="s">
        <v>1056</v>
      </c>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v>0</v>
      </c>
      <c r="O507" s="117" t="s">
        <v>541</v>
      </c>
      <c r="P507" s="117">
        <v>0</v>
      </c>
      <c r="Q507" s="8"/>
      <c r="R507" s="8"/>
      <c r="S507" s="8"/>
      <c r="T507" s="8"/>
      <c r="U507" s="8"/>
      <c r="V507" s="8"/>
    </row>
    <row r="508" spans="1:22" ht="84">
      <c r="A508" s="252" t="s">
        <v>839</v>
      </c>
      <c r="B508" s="204"/>
      <c r="C508" s="317" t="s">
        <v>316</v>
      </c>
      <c r="D508" s="318"/>
      <c r="E508" s="318"/>
      <c r="F508" s="318"/>
      <c r="G508" s="318"/>
      <c r="H508" s="319"/>
      <c r="I508" s="122" t="s">
        <v>317</v>
      </c>
      <c r="J508" s="116">
        <f t="shared" si="20"/>
        <v>24</v>
      </c>
      <c r="K508" s="201" t="str">
        <f t="shared" si="21"/>
        <v/>
      </c>
      <c r="L508" s="117">
        <v>0</v>
      </c>
      <c r="M508" s="117">
        <v>0</v>
      </c>
      <c r="N508" s="117">
        <v>0</v>
      </c>
      <c r="O508" s="117">
        <v>24</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f t="shared" si="20"/>
        <v>11</v>
      </c>
      <c r="K510" s="201" t="str">
        <f t="shared" si="21"/>
        <v/>
      </c>
      <c r="L510" s="117">
        <v>0</v>
      </c>
      <c r="M510" s="117">
        <v>0</v>
      </c>
      <c r="N510" s="117">
        <v>0</v>
      </c>
      <c r="O510" s="117">
        <v>11</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1054</v>
      </c>
      <c r="O514" s="66" t="s">
        <v>1055</v>
      </c>
      <c r="P514" s="66" t="s">
        <v>1057</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1048</v>
      </c>
      <c r="N515" s="70" t="s">
        <v>1048</v>
      </c>
      <c r="O515" s="70" t="s">
        <v>1056</v>
      </c>
      <c r="P515" s="70" t="s">
        <v>1056</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1054</v>
      </c>
      <c r="O520" s="66" t="s">
        <v>1055</v>
      </c>
      <c r="P520" s="66" t="s">
        <v>1057</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1048</v>
      </c>
      <c r="N521" s="70" t="s">
        <v>1048</v>
      </c>
      <c r="O521" s="70" t="s">
        <v>1056</v>
      </c>
      <c r="P521" s="70" t="s">
        <v>1056</v>
      </c>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1054</v>
      </c>
      <c r="O525" s="66" t="s">
        <v>1055</v>
      </c>
      <c r="P525" s="66" t="s">
        <v>1057</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1048</v>
      </c>
      <c r="N526" s="70" t="s">
        <v>1048</v>
      </c>
      <c r="O526" s="70" t="s">
        <v>1056</v>
      </c>
      <c r="P526" s="70" t="s">
        <v>1056</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1054</v>
      </c>
      <c r="O530" s="66" t="s">
        <v>1055</v>
      </c>
      <c r="P530" s="66" t="s">
        <v>1057</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1048</v>
      </c>
      <c r="N531" s="70" t="s">
        <v>1048</v>
      </c>
      <c r="O531" s="70" t="s">
        <v>1056</v>
      </c>
      <c r="P531" s="70" t="s">
        <v>1056</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1054</v>
      </c>
      <c r="O543" s="66" t="s">
        <v>1055</v>
      </c>
      <c r="P543" s="66" t="s">
        <v>1057</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1056</v>
      </c>
      <c r="P544" s="70" t="s">
        <v>1056</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t="str">
        <f t="shared" si="24"/>
        <v>*</v>
      </c>
      <c r="K547" s="201" t="str">
        <f t="shared" si="25"/>
        <v>※</v>
      </c>
      <c r="L547" s="117">
        <v>0</v>
      </c>
      <c r="M547" s="117">
        <v>0</v>
      </c>
      <c r="N547" s="117" t="s">
        <v>541</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t="str">
        <f t="shared" si="24"/>
        <v>*</v>
      </c>
      <c r="K554" s="201" t="str">
        <f t="shared" si="25"/>
        <v>※</v>
      </c>
      <c r="L554" s="117" t="s">
        <v>541</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c r="O558" s="211" t="s">
        <v>1046</v>
      </c>
      <c r="P558" s="211" t="s">
        <v>1046</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100</v>
      </c>
      <c r="M560" s="211" t="s">
        <v>533</v>
      </c>
      <c r="N560" s="211" t="s">
        <v>533</v>
      </c>
      <c r="O560" s="211">
        <v>63.2</v>
      </c>
      <c r="P560" s="211">
        <v>67</v>
      </c>
    </row>
    <row r="561" spans="1:16" s="91" customFormat="1" ht="34.5" customHeight="1">
      <c r="A561" s="251" t="s">
        <v>871</v>
      </c>
      <c r="B561" s="119"/>
      <c r="C561" s="209"/>
      <c r="D561" s="328" t="s">
        <v>377</v>
      </c>
      <c r="E561" s="339"/>
      <c r="F561" s="339"/>
      <c r="G561" s="339"/>
      <c r="H561" s="329"/>
      <c r="I561" s="340"/>
      <c r="J561" s="207"/>
      <c r="K561" s="210"/>
      <c r="L561" s="211">
        <v>100</v>
      </c>
      <c r="M561" s="211" t="s">
        <v>533</v>
      </c>
      <c r="N561" s="211" t="s">
        <v>533</v>
      </c>
      <c r="O561" s="211">
        <v>61.2</v>
      </c>
      <c r="P561" s="211">
        <v>50.5</v>
      </c>
    </row>
    <row r="562" spans="1:16" s="91" customFormat="1" ht="34.5" customHeight="1">
      <c r="A562" s="251" t="s">
        <v>872</v>
      </c>
      <c r="B562" s="119"/>
      <c r="C562" s="209"/>
      <c r="D562" s="328" t="s">
        <v>992</v>
      </c>
      <c r="E562" s="339"/>
      <c r="F562" s="339"/>
      <c r="G562" s="339"/>
      <c r="H562" s="329"/>
      <c r="I562" s="340"/>
      <c r="J562" s="207"/>
      <c r="K562" s="210"/>
      <c r="L562" s="211">
        <v>20</v>
      </c>
      <c r="M562" s="211" t="s">
        <v>533</v>
      </c>
      <c r="N562" s="211" t="s">
        <v>533</v>
      </c>
      <c r="O562" s="211">
        <v>9.9</v>
      </c>
      <c r="P562" s="211">
        <v>6.4</v>
      </c>
    </row>
    <row r="563" spans="1:16" s="91" customFormat="1" ht="34.5" customHeight="1">
      <c r="A563" s="251" t="s">
        <v>873</v>
      </c>
      <c r="B563" s="119"/>
      <c r="C563" s="209"/>
      <c r="D563" s="328" t="s">
        <v>379</v>
      </c>
      <c r="E563" s="339"/>
      <c r="F563" s="339"/>
      <c r="G563" s="339"/>
      <c r="H563" s="329"/>
      <c r="I563" s="340"/>
      <c r="J563" s="207"/>
      <c r="K563" s="210"/>
      <c r="L563" s="211">
        <v>70</v>
      </c>
      <c r="M563" s="211" t="s">
        <v>533</v>
      </c>
      <c r="N563" s="211" t="s">
        <v>533</v>
      </c>
      <c r="O563" s="211">
        <v>52</v>
      </c>
      <c r="P563" s="211">
        <v>29.4</v>
      </c>
    </row>
    <row r="564" spans="1:16" s="91" customFormat="1" ht="34.5" customHeight="1">
      <c r="A564" s="251" t="s">
        <v>874</v>
      </c>
      <c r="B564" s="119"/>
      <c r="C564" s="209"/>
      <c r="D564" s="328" t="s">
        <v>380</v>
      </c>
      <c r="E564" s="339"/>
      <c r="F564" s="339"/>
      <c r="G564" s="339"/>
      <c r="H564" s="329"/>
      <c r="I564" s="340"/>
      <c r="J564" s="207"/>
      <c r="K564" s="210"/>
      <c r="L564" s="211">
        <v>0</v>
      </c>
      <c r="M564" s="211" t="s">
        <v>533</v>
      </c>
      <c r="N564" s="211" t="s">
        <v>533</v>
      </c>
      <c r="O564" s="211">
        <v>2</v>
      </c>
      <c r="P564" s="211">
        <v>5.5</v>
      </c>
    </row>
    <row r="565" spans="1:16" s="91" customFormat="1" ht="34.5" customHeight="1">
      <c r="A565" s="251" t="s">
        <v>875</v>
      </c>
      <c r="B565" s="119"/>
      <c r="C565" s="280"/>
      <c r="D565" s="328" t="s">
        <v>869</v>
      </c>
      <c r="E565" s="339"/>
      <c r="F565" s="339"/>
      <c r="G565" s="339"/>
      <c r="H565" s="329"/>
      <c r="I565" s="340"/>
      <c r="J565" s="207"/>
      <c r="K565" s="210"/>
      <c r="L565" s="211">
        <v>0</v>
      </c>
      <c r="M565" s="211" t="s">
        <v>533</v>
      </c>
      <c r="N565" s="211" t="s">
        <v>533</v>
      </c>
      <c r="O565" s="211">
        <v>0</v>
      </c>
      <c r="P565" s="211">
        <v>0</v>
      </c>
    </row>
    <row r="566" spans="1:16" s="91" customFormat="1" ht="34.5" customHeight="1">
      <c r="A566" s="251" t="s">
        <v>876</v>
      </c>
      <c r="B566" s="119"/>
      <c r="C566" s="285"/>
      <c r="D566" s="328" t="s">
        <v>993</v>
      </c>
      <c r="E566" s="339"/>
      <c r="F566" s="339"/>
      <c r="G566" s="339"/>
      <c r="H566" s="329"/>
      <c r="I566" s="340"/>
      <c r="J566" s="213"/>
      <c r="K566" s="214"/>
      <c r="L566" s="211">
        <v>90</v>
      </c>
      <c r="M566" s="211" t="s">
        <v>533</v>
      </c>
      <c r="N566" s="211" t="s">
        <v>533</v>
      </c>
      <c r="O566" s="211">
        <v>46.7</v>
      </c>
      <c r="P566" s="211">
        <v>41.3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1054</v>
      </c>
      <c r="O588" s="66" t="s">
        <v>1055</v>
      </c>
      <c r="P588" s="66" t="s">
        <v>1057</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1056</v>
      </c>
      <c r="P589" s="70" t="s">
        <v>1056</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t="str">
        <f>IF(SUM(L593:P593)=0,IF(COUNTIF(L593:P593,"未確認")&gt;0,"未確認",IF(COUNTIF(L593:P593,"~*")&gt;0,"*",SUM(L593:P593))),SUM(L593:P593))</f>
        <v>*</v>
      </c>
      <c r="K593" s="201" t="str">
        <f>IF(OR(COUNTIF(L593:P593,"未確認")&gt;0,COUNTIF(L593:P593,"*")&gt;0),"※","")</f>
        <v>※</v>
      </c>
      <c r="L593" s="117">
        <v>0</v>
      </c>
      <c r="M593" s="117">
        <v>0</v>
      </c>
      <c r="N593" s="117">
        <v>0</v>
      </c>
      <c r="O593" s="117">
        <v>0</v>
      </c>
      <c r="P593" s="117" t="s">
        <v>541</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2212</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387</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2288</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365</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1350</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1054</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1056</v>
      </c>
      <c r="P612" s="70" t="s">
        <v>1056</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14</v>
      </c>
      <c r="K613" s="201" t="str">
        <f t="shared" ref="K613:K623" si="29">IF(OR(COUNTIF(L613:P613,"未確認")&gt;0,COUNTIF(L613:P613,"*")&gt;0),"※","")</f>
        <v>※</v>
      </c>
      <c r="L613" s="117" t="s">
        <v>541</v>
      </c>
      <c r="M613" s="117">
        <v>0</v>
      </c>
      <c r="N613" s="117">
        <v>0</v>
      </c>
      <c r="O613" s="117" t="s">
        <v>541</v>
      </c>
      <c r="P613" s="117">
        <v>14</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12</v>
      </c>
      <c r="K615" s="201" t="str">
        <f t="shared" si="29"/>
        <v>※</v>
      </c>
      <c r="L615" s="117" t="s">
        <v>541</v>
      </c>
      <c r="M615" s="117">
        <v>0</v>
      </c>
      <c r="N615" s="117">
        <v>0</v>
      </c>
      <c r="O615" s="117" t="s">
        <v>541</v>
      </c>
      <c r="P615" s="117">
        <v>12</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v>0</v>
      </c>
      <c r="M616" s="117">
        <v>0</v>
      </c>
      <c r="N616" s="117">
        <v>0</v>
      </c>
      <c r="O616" s="117" t="s">
        <v>541</v>
      </c>
      <c r="P616" s="117" t="s">
        <v>541</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t="s">
        <v>541</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1054</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1056</v>
      </c>
      <c r="P630" s="70" t="s">
        <v>1056</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IF(SUM(L631:P631)=0,IF(COUNTIF(L631:P631,"未確認")&gt;0,"未確認",IF(COUNTIF(L631:P631,"~*")&gt;0,"*",SUM(L631:P631))),SUM(L631:P631))</f>
        <v>42</v>
      </c>
      <c r="K631" s="201" t="str">
        <f t="shared" ref="K631:K638" si="31">IF(OR(COUNTIF(L631:P631,"未確認")&gt;0,COUNTIF(L631:P631,"*")&gt;0),"※","")</f>
        <v>※</v>
      </c>
      <c r="L631" s="117">
        <v>11</v>
      </c>
      <c r="M631" s="117">
        <v>0</v>
      </c>
      <c r="N631" s="117" t="s">
        <v>541</v>
      </c>
      <c r="O631" s="117">
        <v>20</v>
      </c>
      <c r="P631" s="117">
        <v>11</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v>0</v>
      </c>
      <c r="M632" s="117" t="s">
        <v>541</v>
      </c>
      <c r="N632" s="117" t="s">
        <v>541</v>
      </c>
      <c r="O632" s="117">
        <v>0</v>
      </c>
      <c r="P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v>0</v>
      </c>
      <c r="M633" s="117" t="s">
        <v>541</v>
      </c>
      <c r="N633" s="117" t="s">
        <v>541</v>
      </c>
      <c r="O633" s="117">
        <v>0</v>
      </c>
      <c r="P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t="s">
        <v>541</v>
      </c>
      <c r="O636" s="117">
        <v>0</v>
      </c>
      <c r="P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1054</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1056</v>
      </c>
      <c r="P645" s="70" t="s">
        <v>1056</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18</v>
      </c>
      <c r="K646" s="201" t="str">
        <f t="shared" ref="K646:K660" si="33">IF(OR(COUNTIF(L646:P646,"未確認")&gt;0,COUNTIF(L646:P646,"*")&gt;0),"※","")</f>
        <v>※</v>
      </c>
      <c r="L646" s="117" t="s">
        <v>541</v>
      </c>
      <c r="M646" s="117" t="s">
        <v>541</v>
      </c>
      <c r="N646" s="117">
        <v>0</v>
      </c>
      <c r="O646" s="117" t="s">
        <v>541</v>
      </c>
      <c r="P646" s="117">
        <v>18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v>0</v>
      </c>
      <c r="N648" s="117">
        <v>0</v>
      </c>
      <c r="O648" s="117">
        <v>0</v>
      </c>
      <c r="P648" s="117" t="s">
        <v>541</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c r="N650" s="117">
        <v>0</v>
      </c>
      <c r="O650" s="117">
        <v>0</v>
      </c>
      <c r="P650" s="117">
        <v>0</v>
      </c>
    </row>
    <row r="651" spans="1:22" s="118" customFormat="1" ht="70" customHeight="1">
      <c r="A651" s="252" t="s">
        <v>930</v>
      </c>
      <c r="B651" s="84"/>
      <c r="C651" s="188"/>
      <c r="D651" s="221"/>
      <c r="E651" s="317" t="s">
        <v>942</v>
      </c>
      <c r="F651" s="318"/>
      <c r="G651" s="318"/>
      <c r="H651" s="319"/>
      <c r="I651" s="122" t="s">
        <v>460</v>
      </c>
      <c r="J651" s="116">
        <f t="shared" si="32"/>
        <v>12</v>
      </c>
      <c r="K651" s="201" t="str">
        <f t="shared" si="33"/>
        <v>※</v>
      </c>
      <c r="L651" s="117" t="s">
        <v>541</v>
      </c>
      <c r="M651" s="117">
        <v>0</v>
      </c>
      <c r="N651" s="117">
        <v>0</v>
      </c>
      <c r="O651" s="117">
        <v>0</v>
      </c>
      <c r="P651" s="117">
        <v>12</v>
      </c>
    </row>
    <row r="652" spans="1:22" s="118" customFormat="1" ht="56.15" customHeight="1">
      <c r="A652" s="252" t="s">
        <v>931</v>
      </c>
      <c r="B652" s="84"/>
      <c r="C652" s="188"/>
      <c r="D652" s="221"/>
      <c r="E652" s="317" t="s">
        <v>943</v>
      </c>
      <c r="F652" s="318"/>
      <c r="G652" s="318"/>
      <c r="H652" s="319"/>
      <c r="I652" s="122" t="s">
        <v>462</v>
      </c>
      <c r="J652" s="116" t="str">
        <f t="shared" si="32"/>
        <v>*</v>
      </c>
      <c r="K652" s="201" t="str">
        <f t="shared" si="33"/>
        <v>※</v>
      </c>
      <c r="L652" s="117" t="s">
        <v>541</v>
      </c>
      <c r="M652" s="117" t="s">
        <v>541</v>
      </c>
      <c r="N652" s="117">
        <v>0</v>
      </c>
      <c r="O652" s="117" t="s">
        <v>541</v>
      </c>
      <c r="P652" s="117" t="s">
        <v>541</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v>0</v>
      </c>
      <c r="O653" s="117" t="s">
        <v>541</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10</v>
      </c>
      <c r="K655" s="201" t="str">
        <f t="shared" si="33"/>
        <v>※</v>
      </c>
      <c r="L655" s="117" t="s">
        <v>541</v>
      </c>
      <c r="M655" s="117">
        <v>0</v>
      </c>
      <c r="N655" s="117">
        <v>0</v>
      </c>
      <c r="O655" s="117">
        <v>0</v>
      </c>
      <c r="P655" s="117">
        <v>10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10</v>
      </c>
      <c r="K657" s="201" t="str">
        <f t="shared" si="33"/>
        <v>※</v>
      </c>
      <c r="L657" s="117" t="s">
        <v>541</v>
      </c>
      <c r="M657" s="117">
        <v>0</v>
      </c>
      <c r="N657" s="117">
        <v>0</v>
      </c>
      <c r="O657" s="117">
        <v>0</v>
      </c>
      <c r="P657" s="117">
        <v>10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1054</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1056</v>
      </c>
      <c r="P666" s="70" t="s">
        <v>1056</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1054</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1056</v>
      </c>
      <c r="P682" s="70" t="s">
        <v>1056</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7" t="s">
        <v>498</v>
      </c>
      <c r="D684" s="318"/>
      <c r="E684" s="318"/>
      <c r="F684" s="318"/>
      <c r="G684" s="318"/>
      <c r="H684" s="319"/>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1054</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1056</v>
      </c>
      <c r="P692" s="70" t="s">
        <v>1056</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t="str">
        <f>IF(SUM(L695:P695)=0,IF(COUNTIF(L695:P695,"未確認")&gt;0,"未確認",IF(COUNTIF(L695:P695,"~*")&gt;0,"*",SUM(L695:P695))),SUM(L695:P695))</f>
        <v>*</v>
      </c>
      <c r="K695" s="201" t="str">
        <f>IF(OR(COUNTIF(L695:P695,"未確認")&gt;0,COUNTIF(L695:P695,"*")&gt;0),"※","")</f>
        <v>※</v>
      </c>
      <c r="L695" s="117">
        <v>0</v>
      </c>
      <c r="M695" s="117" t="s">
        <v>541</v>
      </c>
      <c r="N695" s="117">
        <v>0</v>
      </c>
      <c r="O695" s="117">
        <v>0</v>
      </c>
      <c r="P695" s="117" t="s">
        <v>541</v>
      </c>
    </row>
    <row r="696" spans="1:22" s="118" customFormat="1" ht="56.15" customHeight="1">
      <c r="A696" s="246" t="s">
        <v>966</v>
      </c>
      <c r="B696" s="119"/>
      <c r="C696" s="317" t="s">
        <v>509</v>
      </c>
      <c r="D696" s="318"/>
      <c r="E696" s="318"/>
      <c r="F696" s="318"/>
      <c r="G696" s="318"/>
      <c r="H696" s="319"/>
      <c r="I696" s="122" t="s">
        <v>510</v>
      </c>
      <c r="J696" s="116" t="str">
        <f>IF(SUM(L696:P696)=0,IF(COUNTIF(L696:P696,"未確認")&gt;0,"未確認",IF(COUNTIF(L696:P696,"~*")&gt;0,"*",SUM(L696:P696))),SUM(L696:P696))</f>
        <v>*</v>
      </c>
      <c r="K696" s="201" t="str">
        <f>IF(OR(COUNTIF(L696:P696,"未確認")&gt;0,COUNTIF(L696:P696,"*")&gt;0),"※","")</f>
        <v>※</v>
      </c>
      <c r="L696" s="117" t="s">
        <v>541</v>
      </c>
      <c r="M696" s="117" t="s">
        <v>541</v>
      </c>
      <c r="N696" s="117">
        <v>0</v>
      </c>
      <c r="O696" s="117" t="s">
        <v>541</v>
      </c>
      <c r="P696" s="117" t="s">
        <v>541</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1054</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1056</v>
      </c>
      <c r="P705" s="70" t="s">
        <v>1056</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4B157B-828D-4E1A-AEEB-1B36866D0D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2019-11-15T09:52:09Z</dcterms:modified>
</cp:coreProperties>
</file>