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FC613FCB-5B08-49C3-BB9E-433F504B0C3A}"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<sst xmlns="http://schemas.openxmlformats.org/spreadsheetml/2006/main" count="2971" uniqueCount="1047">
  <si>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</si>
  <si>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</si>
  <si>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</si>
  <si>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</si>
  <si>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</si>
  <si>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</si>
  <si>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</si>
  <si>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</si>
  <si>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</si>
  <si>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</si>
  <si>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</si>
  <si>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</si>
  <si>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</si>
  <si>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</si>
  <si>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</si>
  <si>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</si>
  <si>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</si>
  <si>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</si>
  <si>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</si>
  <si>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</si>
  <si>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</si>
  <si>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</si>
  <si>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</si>
  <si>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</si>
  <si>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</si>
  <si>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</si>
  <si>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</si>
  <si>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</si>
  <si>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</si>
  <si>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</si>
  <si>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</si>
  <si>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</si>
  <si>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</si>
  <si>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</si>
  <si>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</si>
  <si>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</si>
  <si>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</si>
  <si>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</si>
  <si>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</si>
  <si>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</si>
  <si>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</si>
  <si>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</si>
  <si>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</si>
  <si>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</si>
  <si>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</si>
  <si>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</si>
  <si>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</si>
  <si>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</si>
  <si>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</si>
  <si>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</si>
  <si>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</si>
  <si>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</si>
  <si>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</si>
  <si>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</si>
  <si>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</si>
  <si>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</si>
  <si>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</si>
  <si>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</si>
  <si>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</si>
  <si>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</si>
  <si>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</si>
  <si>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</si>
  <si>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</si>
  <si>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</si>
  <si>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</si>
  <si>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</si>
  <si>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</si>
  <si>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</si>
  <si>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</si>
  <si>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</si>
  <si>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</si>
  <si>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</si>
  <si>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</si>
  <si>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</si>
  <si>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</si>
  <si>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</si>
  <si>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</si>
  <si>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</si>
  <si>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</si>
  <si>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</si>
  <si>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</si>
  <si>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</si>
  <si>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</si>
  <si>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</si>
  <si>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</si>
  <si>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</si>
  <si>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</si>
  <si>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</si>
  <si>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</si>
  <si>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</si>
  <si>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</si>
  <si>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</si>
  <si>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</si>
  <si>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</si>
  <si>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</si>
  <si>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</si>
  <si>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</si>
  <si>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</si>
  <si>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</si>
  <si>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</si>
  <si>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</si>
  <si>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</si>
  <si>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</si>
  <si>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</si>
  <si>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</si>
  <si>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</si>
  <si>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</si>
  <si>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</si>
  <si>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</si>
  <si>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</si>
  <si>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</si>
  <si>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</si>
  <si>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</si>
  <si>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</si>
  <si>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</si>
  <si>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</si>
  <si>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</si>
  <si>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</si>
  <si>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</si>
  <si>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</si>
  <si>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</si>
  <si>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</si>
  <si>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</si>
  <si>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</si>
  <si>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</si>
  <si>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</si>
  <si>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</si>
  <si>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</si>
  <si>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</si>
  <si>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</si>
  <si>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</si>
  <si>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</si>
  <si>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</si>
  <si>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</si>
  <si>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</si>
  <si>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</si>
  <si>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</si>
  <si>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</si>
  <si>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</si>
  <si>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</si>
  <si>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</si>
  <si>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</si>
  <si>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</si>
  <si>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</si>
  <si>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</si>
  <si>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</si>
  <si>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</si>
  <si>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</si>
  <si>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</si>
  <si>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</si>
  <si>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</si>
  <si>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</si>
  <si>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</si>
  <si>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</si>
  <si>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</si>
  <si>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</si>
  <si>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</si>
  <si>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</si>
  <si>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</si>
  <si>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</si>
  <si>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</si>
  <si>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</si>
  <si>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</si>
  <si>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</si>
  <si>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</si>
  <si>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</si>
  <si>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</si>
  <si>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</si>
  <si>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</si>
  <si>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</si>
  <si>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</si>
  <si>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</si>
  <si>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</si>
  <si>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</si>
  <si>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</si>
  <si>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</si>
  <si>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</si>
  <si>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</si>
  <si>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</si>
  <si>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</si>
  <si>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</si>
  <si>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</si>
  <si>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</si>
  <si>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</si>
  <si>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</si>
  <si>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</si>
  <si>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</si>
  <si>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</si>
  <si>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</si>
  <si>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</si>
  <si>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</si>
  <si>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</si>
  <si>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</si>
  <si>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</si>
  <si>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</si>
  <si>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</si>
  <si>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</si>
  <si>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</si>
  <si>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</si>
  <si>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</si>
  <si>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</si>
  <si>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</si>
  <si>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</si>
  <si>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</si>
  <si>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</si>
  <si>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</si>
  <si>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</si>
  <si>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</si>
  <si>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</si>
  <si>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</si>
  <si>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</si>
  <si>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</si>
  <si>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</si>
  <si>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</si>
  <si>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</si>
  <si>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</si>
  <si>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</si>
  <si>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</si>
  <si>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</si>
  <si>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</si>
  <si>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</si>
  <si>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</si>
  <si>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</si>
  <si>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</si>
  <si>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</si>
  <si>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</si>
  <si>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</si>
  <si>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</si>
  <si>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</si>
  <si>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</si>
  <si>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</si>
  <si>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</si>
  <si>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</si>
  <si>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</si>
  <si>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</si>
  <si>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</si>
  <si>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</si>
  <si>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</si>
  <si>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</si>
  <si>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</si>
  <si>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</si>
  <si>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</si>
  <si>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</si>
  <si>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</si>
  <si>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</si>
  <si>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</si>
  <si>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</si>
  <si>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</si>
  <si>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</si>
  <si>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</si>
  <si>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</si>
  <si>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</si>
  <si>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</si>
  <si>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</si>
  <si>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</si>
  <si>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</si>
  <si>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</si>
  <si>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</si>
  <si>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</si>
  <si>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</si>
  <si>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</si>
  <si>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</si>
  <si>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</si>
  <si>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</si>
  <si>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</si>
  <si>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</si>
  <si>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</si>
  <si>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</si>
  <si>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</si>
  <si>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</si>
  <si>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</si>
  <si>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</si>
  <si>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</si>
  <si>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</si>
  <si>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</si>
  <si>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</si>
  <si>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</si>
  <si>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</si>
  <si>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</si>
  <si>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</si>
  <si>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</si>
  <si>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</si>
  <si>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</si>
  <si>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</si>
  <si>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</si>
  <si>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</si>
  <si>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</si>
  <si>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</si>
  <si>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</si>
  <si>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</si>
  <si>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</si>
  <si>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</si>
  <si>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</si>
  <si>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</si>
  <si>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</si>
  <si>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</si>
  <si>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</si>
  <si>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</si>
  <si>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</si>
  <si>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</si>
  <si>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</si>
  <si>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</si>
  <si>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</si>
  <si>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</si>
  <si>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</si>
  <si>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</si>
  <si>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</si>
  <si>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</si>
  <si>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</si>
  <si>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</si>
  <si>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</si>
  <si>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</si>
  <si>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</si>
  <si>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</si>
  <si>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</si>
  <si>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</si>
  <si>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</si>
  <si>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</si>
  <si>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</si>
  <si>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</si>
  <si>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</si>
  <si>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</si>
  <si>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</si>
  <si>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</si>
  <si>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</si>
  <si>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</si>
  <si>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</si>
  <si>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</si>
  <si>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</si>
  <si>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</si>
  <si>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</si>
  <si>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</si>
  <si>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</si>
  <si>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</si>
  <si>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</si>
  <si>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</si>
  <si>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</si>
  <si>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</si>
  <si>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</si>
  <si>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</si>
  <si>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</si>
  <si>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</si>
  <si>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</si>
  <si>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</si>
  <si>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</si>
  <si>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</si>
  <si>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</si>
  <si>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</si>
  <si>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</si>
  <si>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</si>
  <si>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</si>
  <si>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</si>
  <si>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</si>
  <si>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</si>
  <si>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</si>
  <si>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</si>
  <si>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</si>
  <si>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</si>
  <si>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</si>
  <si>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</si>
  <si>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</si>
  <si>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</si>
  <si>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</si>
  <si>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</si>
  <si>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</si>
  <si>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</si>
  <si>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</si>
  <si>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</si>
  <si>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</si>
  <si>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</si>
  <si>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</si>
  <si>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</si>
  <si>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</si>
  <si>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</si>
  <si>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</si>
  <si>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</si>
  <si>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</si>
  <si>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</si>
  <si>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</si>
  <si>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</si>
  <si>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</si>
  <si>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</si>
  <si>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</si>
  <si>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</si>
  <si>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</si>
  <si>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</si>
  <si>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</si>
  <si>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</si>
  <si>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</si>
  <si>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</si>
  <si>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</si>
  <si>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</si>
  <si>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</si>
  <si>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</si>
  <si>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</si>
  <si>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</si>
  <si>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</si>
  <si>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</si>
  <si>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</si>
  <si>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</si>
  <si>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</si>
  <si>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</si>
  <si>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</si>
  <si>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</si>
  <si>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</si>
  <si>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</si>
  <si>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</si>
  <si>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</si>
  <si>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</si>
  <si>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</si>
  <si>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</si>
  <si>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</si>
  <si>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</si>
  <si>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</si>
  <si>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</si>
  <si>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</si>
  <si>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</si>
  <si>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</si>
  <si>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</si>
  <si>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</si>
  <si>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</si>
  <si>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</si>
  <si>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</si>
  <si>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</si>
  <si>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</si>
  <si>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</si>
  <si>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</si>
  <si>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</si>
  <si>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</si>
  <si>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</si>
  <si>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</si>
  <si>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</si>
  <si>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</si>
  <si>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</si>
  <si>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</si>
  <si>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</si>
  <si>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</si>
  <si>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</si>
  <si>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</si>
  <si>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</si>
  <si>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</si>
  <si>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</si>
  <si>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</si>
  <si>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</si>
  <si>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</si>
  <si>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</si>
  <si>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</si>
  <si>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</si>
  <si>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</si>
  <si>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</si>
  <si>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</si>
  <si>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</si>
  <si>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</si>
  <si>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</si>
  <si>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</si>
  <si>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</si>
  <si>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</si>
  <si>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</si>
  <si>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</si>
  <si>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</si>
  <si>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</si>
  <si>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</si>
  <si>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</si>
  <si>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</si>
  <si>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</si>
  <si>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</si>
  <si>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</si>
  <si>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</si>
  <si>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</si>
  <si>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</si>
  <si>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</si>
  <si>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</si>
  <si>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</si>
  <si>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</si>
  <si>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</si>
  <si>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</si>
  <si>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</si>
  <si>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</si>
  <si>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</si>
  <si>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</si>
  <si>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</si>
  <si>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</si>
  <si>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</si>
  <si>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</si>
  <si>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</si>
  <si>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</si>
  <si>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</si>
  <si>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</si>
  <si>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</si>
  <si>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</si>
  <si>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</si>
  <si>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</si>
  <si>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</si>
  <si>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</si>
  <si>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</si>
  <si>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</si>
  <si>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</si>
  <si>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</si>
  <si>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</si>
  <si>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</si>
  <si>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</si>
  <si>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</si>
  <si>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</si>
  <si>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</si>
  <si>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</si>
  <si>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</si>
  <si>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</si>
  <si>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</si>
  <si>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</si>
  <si>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</si>
  <si>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</si>
  <si>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</si>
  <si>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</si>
  <si>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</si>
  <si>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</si>
  <si>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</si>
  <si>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</si>
  <si>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</si>
  <si>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</si>
  <si>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</si>
  <si>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</si>
  <si>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</si>
  <si>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</si>
  <si>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</si>
  <si>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</si>
  <si>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</si>
  <si>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</si>
  <si>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</si>
  <si>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</si>
  <si>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</si>
  <si>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</si>
  <si>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</si>
  <si>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</si>
  <si>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</si>
  <si>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</si>
  <si>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</si>
  <si>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</si>
  <si>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</si>
  <si>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</si>
  <si>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</si>
  <si>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</si>
  <si>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</si>
  <si>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</si>
  <si>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</si>
  <si>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</si>
  <si>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</si>
  <si>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</si>
  <si>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</si>
  <si>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</si>
  <si>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</si>
  <si>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</si>
  <si>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</si>
  <si>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</si>
  <si>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</si>
  <si>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</si>
  <si>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</si>
  <si>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</si>
  <si>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</si>
  <si>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</si>
  <si>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</si>
  <si>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</si>
  <si>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</si>
  <si>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</si>
  <si>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</si>
  <si>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</si>
  <si>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</si>
  <si>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</si>
  <si>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</si>
  <si>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</si>
  <si>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</si>
  <si>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</si>
  <si>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</si>
  <si>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</si>
  <si>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</si>
  <si>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</si>
  <si>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</si>
  <si>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</si>
  <si>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</si>
  <si>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</si>
  <si>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</si>
  <si>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</si>
  <si>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</si>
  <si>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</si>
  <si>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</si>
  <si>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</si>
  <si>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</si>
  <si>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</si>
  <si>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</si>
  <si>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</si>
  <si>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</si>
  <si>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</si>
  <si>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</si>
  <si>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</si>
  <si>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</si>
  <si>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</si>
  <si>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</si>
  <si>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</si>
  <si>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</si>
  <si>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</si>
  <si>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</si>
  <si>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</si>
  <si>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</si>
  <si>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</si>
  <si>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</si>
  <si>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</si>
  <si>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</si>
  <si>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</si>
  <si>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</si>
  <si>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</si>
  <si>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</si>
  <si>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</si>
  <si>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</si>
  <si>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</si>
  <si>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</si>
  <si>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</si>
  <si>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</si>
  <si>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</si>
  <si>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</si>
  <si>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</si>
  <si>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</si>
  <si>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</si>
  <si>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</si>
  <si>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</si>
  <si>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</si>
  <si>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</si>
  <si>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</si>
  <si>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</si>
  <si>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</si>
  <si>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</si>
  <si>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</si>
  <si>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</si>
  <si>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</si>
  <si>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</si>
  <si>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</si>
  <si>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</si>
  <si>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</si>
  <si>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</si>
  <si>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</si>
  <si>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</si>
  <si>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</si>
  <si>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</si>
  <si>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</si>
  <si>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</si>
  <si>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</si>
  <si>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</si>
  <si>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</si>
  <si>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</si>
  <si>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</si>
  <si>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</si>
  <si>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</si>
  <si>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</si>
  <si>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</si>
  <si>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</si>
  <si>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</si>
  <si>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</si>
  <si>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</si>
  <si>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</si>
  <si>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</si>
  <si>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</si>
  <si>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</si>
  <si>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</si>
  <si>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</si>
  <si>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</si>
  <si>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</si>
  <si>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</si>
  <si>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</si>
  <si>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</si>
  <si>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</si>
  <si>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</si>
  <si>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</si>
  <si>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</si>
  <si>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</si>
  <si>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</si>
  <si>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</si>
  <si>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</si>
  <si>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</si>
  <si>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</si>
  <si>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</si>
  <si>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</si>
  <si>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</si>
  <si>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</si>
  <si>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</si>
  <si>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</si>
  <si>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</si>
  <si>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</si>
  <si>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</si>
  <si>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</si>
  <si>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</si>
  <si>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</si>
  <si>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</si>
  <si>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</si>
  <si>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</si>
  <si>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</si>
  <si>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</si>
  <si>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</si>
  <si>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</si>
  <si>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</si>
  <si>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</si>
  <si>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</si>
  <si>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</si>
  <si>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</si>
  <si>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</si>
  <si>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</si>
  <si>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</si>
  <si>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</si>
  <si>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</si>
  <si>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</si>
  <si>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</si>
  <si>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</si>
  <si>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</si>
  <si>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</si>
  <si>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</si>
  <si>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</si>
  <si>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</si>
  <si>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</si>
  <si>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</si>
  <si>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</si>
  <si>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</si>
  <si>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</si>
  <si>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</si>
  <si>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</si>
  <si>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</si>
  <si>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</si>
  <si>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</si>
  <si>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</si>
  <si>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</si>
  <si>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</si>
  <si>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</si>
  <si>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</si>
  <si>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</si>
  <si>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</si>
  <si>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</si>
  <si>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</si>
  <si>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</si>
  <si>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</si>
  <si>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</si>
  <si>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</si>
  <si>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</si>
  <si>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</si>
  <si>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</si>
  <si>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</si>
  <si>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</si>
  <si>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</si>
  <si>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</si>
  <si>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</si>
  <si>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</si>
  <si>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</si>
  <si>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</si>
  <si>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</si>
  <si>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</si>
  <si>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</si>
  <si>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</si>
  <si>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</si>
  <si>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</si>
  <si>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</si>
  <si>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</si>
  <si>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</si>
  <si>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</si>
  <si>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</si>
  <si>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</si>
  <si>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</si>
  <si>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</si>
  <si>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</si>
  <si>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</si>
  <si>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</si>
  <si>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</si>
  <si>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</si>
  <si>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</si>
  <si>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</si>
  <si>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</si>
  <si>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</si>
  <si>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</si>
  <si>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</si>
  <si>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</si>
  <si>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</si>
  <si>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</si>
  <si>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</si>
  <si>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</si>
  <si>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</si>
  <si>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</si>
  <si>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</si>
  <si>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</si>
  <si>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</si>
  <si>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</si>
  <si>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</si>
  <si>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</si>
  <si>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</si>
  <si>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</si>
  <si>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</si>
  <si>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</si>
  <si>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</si>
  <si>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</si>
  <si>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</si>
  <si>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</si>
  <si>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</si>
  <si>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</si>
  <si>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</si>
  <si>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</si>
  <si>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</si>
  <si>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</si>
  <si>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</si>
  <si>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</si>
  <si>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</si>
  <si>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</si>
  <si>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</si>
  <si>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</si>
  <si>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</si>
  <si>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</si>
  <si>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</si>
  <si>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</si>
  <si>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</si>
  <si>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</si>
  <si>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</si>
  <si>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</si>
  <si>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</si>
  <si>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</si>
  <si>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</si>
  <si>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</si>
  <si>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</si>
  <si>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</si>
  <si>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</si>
  <si>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</si>
  <si>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</si>
  <si>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</si>
  <si>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</si>
  <si>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</si>
  <si>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</si>
  <si>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</si>
  <si>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</si>
  <si>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</si>
  <si>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</si>
  <si>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</si>
  <si>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</si>
  <si>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</si>
  <si>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</si>
  <si>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</si>
  <si>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</si>
  <si>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</si>
  <si>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</si>
  <si>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</si>
  <si>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</si>
  <si>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</si>
  <si>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</si>
  <si>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</si>
  <si>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</si>
  <si>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</si>
  <si>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</si>
  <si>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</si>
  <si>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</si>
  <si>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</si>
  <si>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</si>
  <si>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</si>
  <si>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</si>
  <si>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</si>
  <si>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</si>
  <si>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</si>
  <si>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</si>
  <si>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</si>
  <si>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</si>
  <si>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</si>
  <si>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</si>
  <si>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</si>
  <si>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</si>
  <si>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</si>
  <si>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</si>
  <si>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</si>
  <si>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</si>
  <si>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</si>
  <si>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</si>
  <si>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</si>
  <si>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</si>
  <si>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</si>
  <si>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</si>
  <si>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</si>
  <si>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</si>
  <si>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</si>
  <si>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</si>
  <si>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</si>
  <si>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</si>
  <si>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</si>
  <si>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</si>
  <si>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</si>
  <si>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</si>
  <si>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</si>
  <si>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</si>
  <si>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</si>
  <si>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</si>
  <si>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</si>
  <si>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</si>
  <si>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</si>
  <si>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</si>
  <si>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</si>
  <si>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</si>
  <si>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</si>
  <si>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</si>
  <si>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</si>
  <si>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</si>
  <si>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</si>
  <si>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</si>
  <si>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</si>
  <si>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</si>
  <si>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</si>
  <si>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</si>
  <si>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</si>
  <si>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</si>
  <si>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</si>
  <si>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</si>
  <si>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</si>
  <si>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</si>
  <si>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</si>
  <si>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</si>
  <si>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</si>
  <si>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</si>
  <si>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</si>
  <si>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</si>
  <si>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</si>
  <si>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</si>
  <si>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</si>
  <si>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</si>
  <si>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</si>
  <si>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</si>
  <si>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</si>
  <si>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</si>
  <si>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</si>
  <si>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</si>
  <si>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</si>
  <si>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</si>
  <si>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</si>
  <si>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</si>
  <si>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</si>
  <si>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</si>
  <si>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</si>
  <si>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</si>
  <si>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</si>
  <si>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</si>
  <si>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</si>
  <si>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</si>
  <si>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</si>
  <si>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</si>
  <si>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</si>
  <si>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</si>
  <si>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</si>
  <si>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</si>
  <si>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</si>
  <si>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</si>
  <si>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</si>
  <si>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</si>
  <si>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</si>
  <si>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</si>
  <si>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</si>
  <si>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</si>
  <si>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</si>
  <si>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</si>
  <si>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</si>
  <si>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</si>
  <si>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</si>
  <si>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</si>
  <si>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</si>
  <si>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</si>
  <si>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</si>
  <si>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</si>
  <si>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</si>
  <si>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</si>
  <si>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</si>
  <si>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</si>
  <si>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</si>
  <si>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</si>
  <si>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</si>
  <si>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</si>
  <si>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</si>
  <si>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</si>
  <si>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</si>
  <si>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</si>
  <si>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</si>
  <si>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</si>
  <si>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</si>
  <si>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</si>
  <si>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</si>
  <si>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</si>
  <si>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</si>
  <si>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</si>
  <si>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</si>
  <si>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</si>
  <si>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</si>
  <si>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</si>
  <si>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</si>
  <si>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</si>
  <si>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</si>
  <si>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</si>
  <si>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</si>
  <si>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</si>
  <si>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</si>
  <si>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</si>
  <si>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</si>
  <si>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</si>
  <si>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</si>
  <si>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</si>
  <si>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</si>
  <si>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</si>
  <si>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</si>
  <si>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</si>
  <si>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</si>
  <si>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</si>
  <si>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</si>
  <si>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</si>
  <si>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</si>
  <si>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</si>
  <si>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</si>
  <si>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</si>
  <si>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</si>
  <si>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</si>
  <si>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</si>
  <si>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</si>
  <si>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</si>
  <si>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</si>
  <si>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</si>
  <si>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</si>
  <si>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</si>
  <si>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</si>
  <si>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</si>
  <si>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</si>
  <si>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</si>
  <si>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</si>
  <si>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</si>
  <si>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</si>
  <si>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</si>
  <si>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</si>
  <si>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</si>
  <si>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</si>
  <si>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</si>
  <si>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</si>
  <si>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</si>
  <si>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</si>
  <si>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</si>
  <si>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</si>
  <si>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</si>
  <si>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</si>
  <si>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医療法人社団青潤会　青柳病院</t>
    <phoneticPr fontId="3"/>
  </si>
  <si>
    <t>〒310-0817 水戸市柳町２丁目１０番１１号</t>
    <phoneticPr fontId="3"/>
  </si>
  <si>
    <t>〇</t>
  </si>
  <si>
    <t>医療法人</t>
  </si>
  <si>
    <t>内科</t>
  </si>
  <si>
    <t>ＤＰＣ病院ではない</t>
  </si>
  <si>
    <t>有</t>
  </si>
  <si>
    <t>看護必要度Ⅰ</t>
    <phoneticPr fontId="3"/>
  </si>
  <si>
    <t>3F</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</si>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</sst>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0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1045</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row>
    <row r="12" spans="1:22" s="21" customFormat="1" ht="34.5" customHeight="1">
      <c r="A12" s="244" t="s">
        <v>606</v>
      </c>
      <c r="B12" s="24"/>
      <c r="C12" s="19"/>
      <c r="D12" s="19"/>
      <c r="E12" s="19"/>
      <c r="F12" s="19"/>
      <c r="G12" s="19"/>
      <c r="H12" s="20"/>
      <c r="I12" s="418" t="s">
        <v>4</v>
      </c>
      <c r="J12" s="418"/>
      <c r="K12" s="418"/>
      <c r="L12" s="29" t="s">
        <v>1039</v>
      </c>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1045</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row>
    <row r="25" spans="1:22" s="21" customFormat="1" ht="34.5" customHeight="1">
      <c r="A25" s="244" t="s">
        <v>607</v>
      </c>
      <c r="B25" s="24"/>
      <c r="C25" s="19"/>
      <c r="D25" s="19"/>
      <c r="E25" s="19"/>
      <c r="F25" s="19"/>
      <c r="G25" s="19"/>
      <c r="H25" s="20"/>
      <c r="I25" s="299" t="s">
        <v>4</v>
      </c>
      <c r="J25" s="300"/>
      <c r="K25" s="301"/>
      <c r="L25" s="29" t="s">
        <v>1039</v>
      </c>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1045</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1045</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2"/>
      <c r="D100" s="393"/>
      <c r="E100" s="405"/>
      <c r="F100" s="406"/>
      <c r="G100" s="411" t="s">
        <v>44</v>
      </c>
      <c r="H100" s="413"/>
      <c r="I100" s="416"/>
      <c r="J100" s="256">
        <f t="shared" si="0"/>
        <v>1</v>
      </c>
      <c r="K100" s="237" t="str">
        <f>IF(OR(COUNTIF(L100:L100,"未確認")&gt;0,COUNTIF(L100:L100,"~*")&gt;0),"※","")</f>
        <v/>
      </c>
      <c r="L100" s="258">
        <v>1</v>
      </c>
    </row>
    <row r="101" spans="1:22" s="83" customFormat="1" ht="34.5" customHeight="1">
      <c r="A101" s="244" t="s">
        <v>610</v>
      </c>
      <c r="B101" s="84"/>
      <c r="C101" s="392"/>
      <c r="D101" s="393"/>
      <c r="E101" s="316" t="s">
        <v>45</v>
      </c>
      <c r="F101" s="317"/>
      <c r="G101" s="317"/>
      <c r="H101" s="318"/>
      <c r="I101" s="416"/>
      <c r="J101" s="256">
        <f t="shared" si="0"/>
        <v>60</v>
      </c>
      <c r="K101" s="237" t="str">
        <f>IF(OR(COUNTIF(L101:L101,"未確認")&gt;0,COUNTIF(L101:L101,"~*")&gt;0),"※","")</f>
        <v/>
      </c>
      <c r="L101" s="258">
        <v>60</v>
      </c>
    </row>
    <row r="102" spans="1:22" s="83" customFormat="1" ht="34.5" customHeight="1">
      <c r="A102" s="244" t="s">
        <v>610</v>
      </c>
      <c r="B102" s="84"/>
      <c r="C102" s="373"/>
      <c r="D102" s="375"/>
      <c r="E102" s="313" t="s">
        <v>612</v>
      </c>
      <c r="F102" s="314"/>
      <c r="G102" s="314"/>
      <c r="H102" s="315"/>
      <c r="I102" s="416"/>
      <c r="J102" s="256">
        <f t="shared" si="0"/>
        <v>60</v>
      </c>
      <c r="K102" s="237" t="str">
        <f t="shared" ref="K102:K111" si="1">IF(OR(COUNTIF(L101:L101,"未確認")&gt;0,COUNTIF(L101:L101,"~*")&gt;0),"※","")</f>
        <v/>
      </c>
      <c r="L102" s="258">
        <v>60</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4"/>
      <c r="F104" s="425"/>
      <c r="G104" s="316" t="s">
        <v>47</v>
      </c>
      <c r="H104" s="318"/>
      <c r="I104" s="416"/>
      <c r="J104" s="256">
        <f t="shared" si="0"/>
        <v>0</v>
      </c>
      <c r="K104" s="237" t="str">
        <f t="shared" si="1"/>
        <v/>
      </c>
      <c r="L104" s="258">
        <v>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4"/>
      <c r="F107" s="425"/>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533</v>
      </c>
    </row>
    <row r="122" spans="1:22" s="83" customFormat="1" ht="40.5" customHeight="1">
      <c r="A122" s="244" t="s">
        <v>619</v>
      </c>
      <c r="B122" s="1"/>
      <c r="C122" s="294"/>
      <c r="D122" s="296"/>
      <c r="E122" s="392"/>
      <c r="F122" s="414"/>
      <c r="G122" s="414"/>
      <c r="H122" s="393"/>
      <c r="I122" s="350"/>
      <c r="J122" s="101"/>
      <c r="K122" s="102"/>
      <c r="L122" s="98" t="s">
        <v>533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564</v>
      </c>
    </row>
    <row r="132" spans="1:22" s="83" customFormat="1" ht="34.5" customHeight="1">
      <c r="A132" s="244" t="s">
        <v>621</v>
      </c>
      <c r="B132" s="84"/>
      <c r="C132" s="294"/>
      <c r="D132" s="296"/>
      <c r="E132" s="316" t="s">
        <v>58</v>
      </c>
      <c r="F132" s="317"/>
      <c r="G132" s="317"/>
      <c r="H132" s="318"/>
      <c r="I132" s="385"/>
      <c r="J132" s="101"/>
      <c r="K132" s="102"/>
      <c r="L132" s="82">
        <v>57</v>
      </c>
    </row>
    <row r="133" spans="1:22" s="83" customFormat="1" ht="67.5" customHeight="1">
      <c r="A133" s="244" t="s">
        <v>622</v>
      </c>
      <c r="B133" s="84"/>
      <c r="C133" s="330" t="s">
        <v>59</v>
      </c>
      <c r="D133" s="331"/>
      <c r="E133" s="331"/>
      <c r="F133" s="331"/>
      <c r="G133" s="331"/>
      <c r="H133" s="332"/>
      <c r="I133" s="385"/>
      <c r="J133" s="101"/>
      <c r="K133" s="102"/>
      <c r="L133" s="259" t="s">
        <v>113</v>
      </c>
    </row>
    <row r="134" spans="1:22" s="83" customFormat="1" ht="34.5" customHeight="1">
      <c r="A134" s="244" t="s">
        <v>622</v>
      </c>
      <c r="B134" s="84"/>
      <c r="C134" s="111"/>
      <c r="D134" s="112"/>
      <c r="E134" s="316" t="s">
        <v>60</v>
      </c>
      <c r="F134" s="317"/>
      <c r="G134" s="317"/>
      <c r="H134" s="318"/>
      <c r="I134" s="385"/>
      <c r="J134" s="101"/>
      <c r="K134" s="102"/>
      <c r="L134" s="82">
        <v>21</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52</v>
      </c>
      <c r="K154" s="264" t="str">
        <f t="shared" si="3"/>
        <v/>
      </c>
      <c r="L154" s="117">
        <v>52</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34</v>
      </c>
      <c r="K205" s="264" t="str">
        <f t="shared" si="5"/>
        <v/>
      </c>
      <c r="L205" s="117">
        <v>34</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1043</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1</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3.7</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67"/>
      <c r="D270" s="367"/>
      <c r="E270" s="367"/>
      <c r="F270" s="367"/>
      <c r="G270" s="367" t="s">
        <v>148</v>
      </c>
      <c r="H270" s="367"/>
      <c r="I270" s="400"/>
      <c r="J270" s="266">
        <f t="shared" si="9"/>
        <v>1.4</v>
      </c>
      <c r="K270" s="81" t="str">
        <f t="shared" si="8"/>
        <v/>
      </c>
      <c r="L270" s="148">
        <v>1.4</v>
      </c>
    </row>
    <row r="271" spans="1:22" s="83" customFormat="1" ht="34.5" customHeight="1">
      <c r="A271" s="249" t="s">
        <v>726</v>
      </c>
      <c r="B271" s="120"/>
      <c r="C271" s="367" t="s">
        <v>151</v>
      </c>
      <c r="D271" s="368"/>
      <c r="E271" s="368"/>
      <c r="F271" s="368"/>
      <c r="G271" s="367" t="s">
        <v>146</v>
      </c>
      <c r="H271" s="367"/>
      <c r="I271" s="400"/>
      <c r="J271" s="266">
        <f t="shared" si="9"/>
        <v>4</v>
      </c>
      <c r="K271" s="81" t="str">
        <f t="shared" si="8"/>
        <v/>
      </c>
      <c r="L271" s="147">
        <v>4</v>
      </c>
    </row>
    <row r="272" spans="1:22" s="83" customFormat="1" ht="34.5" customHeight="1">
      <c r="A272" s="249" t="s">
        <v>726</v>
      </c>
      <c r="B272" s="120"/>
      <c r="C272" s="368"/>
      <c r="D272" s="368"/>
      <c r="E272" s="368"/>
      <c r="F272" s="368"/>
      <c r="G272" s="367" t="s">
        <v>148</v>
      </c>
      <c r="H272" s="367"/>
      <c r="I272" s="400"/>
      <c r="J272" s="266">
        <f t="shared" si="9"/>
        <v>1.5</v>
      </c>
      <c r="K272" s="81" t="str">
        <f t="shared" si="8"/>
        <v/>
      </c>
      <c r="L272" s="148">
        <v>1.5</v>
      </c>
    </row>
    <row r="273" spans="1:12" s="83" customFormat="1" ht="34.5" customHeight="1">
      <c r="A273" s="249" t="s">
        <v>727</v>
      </c>
      <c r="B273" s="120"/>
      <c r="C273" s="367" t="s">
        <v>152</v>
      </c>
      <c r="D273" s="368"/>
      <c r="E273" s="368"/>
      <c r="F273" s="368"/>
      <c r="G273" s="367" t="s">
        <v>146</v>
      </c>
      <c r="H273" s="367"/>
      <c r="I273" s="400"/>
      <c r="J273" s="266">
        <f t="shared" si="9"/>
        <v>14</v>
      </c>
      <c r="K273" s="81" t="str">
        <f t="shared" si="8"/>
        <v/>
      </c>
      <c r="L273" s="147">
        <v>14</v>
      </c>
    </row>
    <row r="274" spans="1:12" s="83" customFormat="1" ht="34.5" customHeight="1">
      <c r="A274" s="249" t="s">
        <v>727</v>
      </c>
      <c r="B274" s="120"/>
      <c r="C274" s="368"/>
      <c r="D274" s="368"/>
      <c r="E274" s="368"/>
      <c r="F274" s="368"/>
      <c r="G274" s="367" t="s">
        <v>148</v>
      </c>
      <c r="H274" s="367"/>
      <c r="I274" s="400"/>
      <c r="J274" s="266">
        <f t="shared" si="9"/>
        <v>1.4</v>
      </c>
      <c r="K274" s="81" t="str">
        <f t="shared" si="8"/>
        <v/>
      </c>
      <c r="L274" s="148">
        <v>1.4</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1</v>
      </c>
      <c r="K279" s="81" t="str">
        <f t="shared" si="8"/>
        <v/>
      </c>
      <c r="L279" s="147">
        <v>1</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0</v>
      </c>
      <c r="K283" s="81" t="str">
        <f t="shared" si="8"/>
        <v/>
      </c>
      <c r="L283" s="147">
        <v>0</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2</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1</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1</v>
      </c>
      <c r="K291" s="81" t="str">
        <f t="shared" si="8"/>
        <v/>
      </c>
      <c r="L291" s="147">
        <v>1</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0.1</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1043</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1</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1</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1</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1</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1</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32</v>
      </c>
      <c r="K392" s="81" t="str">
        <f t="shared" ref="K392:K397" si="11">IF(OR(COUNTIF(L392:L392,"未確認")&gt;0,COUNTIF(L392:L392,"~*")&gt;0),"※","")</f>
        <v/>
      </c>
      <c r="L392" s="147">
        <v>32</v>
      </c>
    </row>
    <row r="393" spans="1:22" s="83" customFormat="1" ht="34.5" customHeight="1">
      <c r="A393" s="249" t="s">
        <v>773</v>
      </c>
      <c r="B393" s="84"/>
      <c r="C393" s="366"/>
      <c r="D393" s="376"/>
      <c r="E393" s="316" t="s">
        <v>224</v>
      </c>
      <c r="F393" s="317"/>
      <c r="G393" s="317"/>
      <c r="H393" s="318"/>
      <c r="I393" s="339"/>
      <c r="J393" s="140">
        <f t="shared" si="10"/>
        <v>1</v>
      </c>
      <c r="K393" s="81" t="str">
        <f t="shared" si="11"/>
        <v/>
      </c>
      <c r="L393" s="147">
        <v>1</v>
      </c>
    </row>
    <row r="394" spans="1:22" s="83" customFormat="1" ht="34.5" customHeight="1">
      <c r="A394" s="250" t="s">
        <v>774</v>
      </c>
      <c r="B394" s="84"/>
      <c r="C394" s="366"/>
      <c r="D394" s="377"/>
      <c r="E394" s="316" t="s">
        <v>225</v>
      </c>
      <c r="F394" s="317"/>
      <c r="G394" s="317"/>
      <c r="H394" s="318"/>
      <c r="I394" s="339"/>
      <c r="J394" s="140">
        <f t="shared" si="10"/>
        <v>19</v>
      </c>
      <c r="K394" s="81" t="str">
        <f t="shared" si="11"/>
        <v/>
      </c>
      <c r="L394" s="147">
        <v>19</v>
      </c>
    </row>
    <row r="395" spans="1:22" s="83" customFormat="1" ht="34.5" customHeight="1">
      <c r="A395" s="250" t="s">
        <v>775</v>
      </c>
      <c r="B395" s="84"/>
      <c r="C395" s="366"/>
      <c r="D395" s="378"/>
      <c r="E395" s="316" t="s">
        <v>226</v>
      </c>
      <c r="F395" s="317"/>
      <c r="G395" s="317"/>
      <c r="H395" s="318"/>
      <c r="I395" s="339"/>
      <c r="J395" s="140">
        <f t="shared" si="10"/>
        <v>12</v>
      </c>
      <c r="K395" s="81" t="str">
        <f t="shared" si="11"/>
        <v/>
      </c>
      <c r="L395" s="147">
        <v>12</v>
      </c>
    </row>
    <row r="396" spans="1:22" s="83" customFormat="1" ht="34.5" customHeight="1">
      <c r="A396" s="250" t="s">
        <v>776</v>
      </c>
      <c r="B396" s="1"/>
      <c r="C396" s="366"/>
      <c r="D396" s="316" t="s">
        <v>227</v>
      </c>
      <c r="E396" s="317"/>
      <c r="F396" s="317"/>
      <c r="G396" s="317"/>
      <c r="H396" s="318"/>
      <c r="I396" s="339"/>
      <c r="J396" s="140">
        <f t="shared" si="10"/>
        <v>18692</v>
      </c>
      <c r="K396" s="81" t="str">
        <f t="shared" si="11"/>
        <v/>
      </c>
      <c r="L396" s="147">
        <v>18692</v>
      </c>
    </row>
    <row r="397" spans="1:22" s="83" customFormat="1" ht="34.5" customHeight="1">
      <c r="A397" s="250" t="s">
        <v>777</v>
      </c>
      <c r="B397" s="119"/>
      <c r="C397" s="366"/>
      <c r="D397" s="316" t="s">
        <v>228</v>
      </c>
      <c r="E397" s="317"/>
      <c r="F397" s="317"/>
      <c r="G397" s="317"/>
      <c r="H397" s="318"/>
      <c r="I397" s="340"/>
      <c r="J397" s="140">
        <f t="shared" si="10"/>
        <v>438</v>
      </c>
      <c r="K397" s="81" t="str">
        <f t="shared" si="11"/>
        <v/>
      </c>
      <c r="L397" s="147">
        <v>438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32</v>
      </c>
      <c r="K405" s="81" t="str">
        <f t="shared" ref="K405:K422" si="13">IF(OR(COUNTIF(L405:L405,"未確認")&gt;0,COUNTIF(L405:L405,"~*")&gt;0),"※","")</f>
        <v/>
      </c>
      <c r="L405" s="147">
        <v>32</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6</v>
      </c>
      <c r="K407" s="81" t="str">
        <f t="shared" si="13"/>
        <v/>
      </c>
      <c r="L407" s="147">
        <v>6</v>
      </c>
    </row>
    <row r="408" spans="1:22" s="83" customFormat="1" ht="34.5" customHeight="1">
      <c r="A408" s="251" t="s">
        <v>781</v>
      </c>
      <c r="B408" s="119"/>
      <c r="C408" s="365"/>
      <c r="D408" s="365"/>
      <c r="E408" s="316" t="s">
        <v>236</v>
      </c>
      <c r="F408" s="317"/>
      <c r="G408" s="317"/>
      <c r="H408" s="318"/>
      <c r="I408" s="357"/>
      <c r="J408" s="140">
        <f t="shared" si="12"/>
        <v>4</v>
      </c>
      <c r="K408" s="81" t="str">
        <f t="shared" si="13"/>
        <v/>
      </c>
      <c r="L408" s="147">
        <v>4</v>
      </c>
    </row>
    <row r="409" spans="1:22" s="83" customFormat="1" ht="34.5" customHeight="1">
      <c r="A409" s="251" t="s">
        <v>782</v>
      </c>
      <c r="B409" s="119"/>
      <c r="C409" s="365"/>
      <c r="D409" s="365"/>
      <c r="E409" s="313" t="s">
        <v>989</v>
      </c>
      <c r="F409" s="314"/>
      <c r="G409" s="314"/>
      <c r="H409" s="315"/>
      <c r="I409" s="357"/>
      <c r="J409" s="140">
        <f t="shared" si="12"/>
        <v>22</v>
      </c>
      <c r="K409" s="81" t="str">
        <f t="shared" si="13"/>
        <v/>
      </c>
      <c r="L409" s="147">
        <v>22</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40</v>
      </c>
      <c r="K413" s="81" t="str">
        <f t="shared" si="13"/>
        <v/>
      </c>
      <c r="L413" s="147">
        <v>40</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3</v>
      </c>
      <c r="K415" s="81" t="str">
        <f t="shared" si="13"/>
        <v/>
      </c>
      <c r="L415" s="147">
        <v>3</v>
      </c>
    </row>
    <row r="416" spans="1:22" s="83" customFormat="1" ht="34.5" customHeight="1">
      <c r="A416" s="251" t="s">
        <v>789</v>
      </c>
      <c r="B416" s="119"/>
      <c r="C416" s="365"/>
      <c r="D416" s="365"/>
      <c r="E416" s="316" t="s">
        <v>243</v>
      </c>
      <c r="F416" s="317"/>
      <c r="G416" s="317"/>
      <c r="H416" s="318"/>
      <c r="I416" s="357"/>
      <c r="J416" s="140">
        <f t="shared" si="12"/>
        <v>3</v>
      </c>
      <c r="K416" s="81" t="str">
        <f t="shared" si="13"/>
        <v/>
      </c>
      <c r="L416" s="147">
        <v>3</v>
      </c>
    </row>
    <row r="417" spans="1:22" s="83" customFormat="1" ht="34.5" customHeight="1">
      <c r="A417" s="251" t="s">
        <v>790</v>
      </c>
      <c r="B417" s="119"/>
      <c r="C417" s="365"/>
      <c r="D417" s="365"/>
      <c r="E417" s="316" t="s">
        <v>244</v>
      </c>
      <c r="F417" s="317"/>
      <c r="G417" s="317"/>
      <c r="H417" s="318"/>
      <c r="I417" s="357"/>
      <c r="J417" s="140">
        <f t="shared" si="12"/>
        <v>12</v>
      </c>
      <c r="K417" s="81" t="str">
        <f t="shared" si="13"/>
        <v/>
      </c>
      <c r="L417" s="147">
        <v>12</v>
      </c>
    </row>
    <row r="418" spans="1:22" s="83" customFormat="1" ht="34.5" customHeight="1">
      <c r="A418" s="251" t="s">
        <v>791</v>
      </c>
      <c r="B418" s="119"/>
      <c r="C418" s="365"/>
      <c r="D418" s="365"/>
      <c r="E418" s="316" t="s">
        <v>245</v>
      </c>
      <c r="F418" s="317"/>
      <c r="G418" s="317"/>
      <c r="H418" s="318"/>
      <c r="I418" s="357"/>
      <c r="J418" s="140">
        <f t="shared" si="12"/>
        <v>8</v>
      </c>
      <c r="K418" s="81" t="str">
        <f t="shared" si="13"/>
        <v/>
      </c>
      <c r="L418" s="147">
        <v>8</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3</v>
      </c>
      <c r="K420" s="81" t="str">
        <f t="shared" si="13"/>
        <v/>
      </c>
      <c r="L420" s="147">
        <v>3</v>
      </c>
    </row>
    <row r="421" spans="1:22" s="83" customFormat="1" ht="34.5" customHeight="1">
      <c r="A421" s="251" t="s">
        <v>794</v>
      </c>
      <c r="B421" s="119"/>
      <c r="C421" s="365"/>
      <c r="D421" s="365"/>
      <c r="E421" s="316" t="s">
        <v>247</v>
      </c>
      <c r="F421" s="317"/>
      <c r="G421" s="317"/>
      <c r="H421" s="318"/>
      <c r="I421" s="357"/>
      <c r="J421" s="140">
        <f t="shared" si="12"/>
        <v>11</v>
      </c>
      <c r="K421" s="81" t="str">
        <f t="shared" si="13"/>
        <v/>
      </c>
      <c r="L421" s="147">
        <v>11</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40</v>
      </c>
      <c r="K430" s="193" t="str">
        <f>IF(OR(COUNTIF(L430:L430,"未確認")&gt;0,COUNTIF(L430:L430,"~*")&gt;0),"※","")</f>
        <v/>
      </c>
      <c r="L430" s="147">
        <v>40</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20</v>
      </c>
      <c r="K431" s="193" t="str">
        <f>IF(OR(COUNTIF(L431:L431,"未確認")&gt;0,COUNTIF(L431:L431,"~*")&gt;0),"※","")</f>
        <v/>
      </c>
      <c r="L431" s="147">
        <v>20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3</v>
      </c>
      <c r="K432" s="193" t="str">
        <f>IF(OR(COUNTIF(L432:L432,"未確認")&gt;0,COUNTIF(L432:L432,"~*")&gt;0),"※","")</f>
        <v/>
      </c>
      <c r="L432" s="147">
        <v>3</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11</v>
      </c>
      <c r="K433" s="193" t="str">
        <f>IF(OR(COUNTIF(L433:L433,"未確認")&gt;0,COUNTIF(L433:L433,"~*")&gt;0),"※","")</f>
        <v/>
      </c>
      <c r="L433" s="147">
        <v>11</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6</v>
      </c>
      <c r="K434" s="193" t="str">
        <f>IF(OR(COUNTIF(L434:L434,"未確認")&gt;0,COUNTIF(L434:L434,"~*")&gt;0),"※","")</f>
        <v/>
      </c>
      <c r="L434" s="147">
        <v>6</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48</v>
      </c>
      <c r="K535" s="201" t="str">
        <f t="shared" si="22"/>
        <v/>
      </c>
      <c r="L535" s="117">
        <v>48</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1044</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992</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993</v>
      </c>
      <c r="E566" s="338"/>
      <c r="F566" s="338"/>
      <c r="G566" s="338"/>
      <c r="H566" s="328"/>
      <c r="I566" s="339"/>
      <c r="J566" s="213"/>
      <c r="K566" s="214"/>
      <c r="L566" s="211" t="s">
        <v>533</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v>28.4</v>
      </c>
    </row>
    <row r="569" spans="1:12" s="91" customFormat="1" ht="34.5" customHeight="1">
      <c r="A569" s="251" t="s">
        <v>878</v>
      </c>
      <c r="B569" s="119"/>
      <c r="C569" s="209"/>
      <c r="D569" s="327" t="s">
        <v>377</v>
      </c>
      <c r="E569" s="338"/>
      <c r="F569" s="338"/>
      <c r="G569" s="338"/>
      <c r="H569" s="328"/>
      <c r="I569" s="339"/>
      <c r="J569" s="207"/>
      <c r="K569" s="210"/>
      <c r="L569" s="211">
        <v>6.5</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v>2.9</v>
      </c>
    </row>
    <row r="572" spans="1:12" s="91" customFormat="1" ht="34.5" customHeight="1">
      <c r="A572" s="251" t="s">
        <v>881</v>
      </c>
      <c r="B572" s="119"/>
      <c r="C572" s="209"/>
      <c r="D572" s="327" t="s">
        <v>380</v>
      </c>
      <c r="E572" s="338"/>
      <c r="F572" s="338"/>
      <c r="G572" s="338"/>
      <c r="H572" s="328"/>
      <c r="I572" s="339"/>
      <c r="J572" s="207"/>
      <c r="K572" s="210"/>
      <c r="L572" s="211">
        <v>0</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v>0</v>
      </c>
    </row>
    <row r="577" spans="1:22" s="91" customFormat="1" ht="34.5" customHeight="1">
      <c r="A577" s="251" t="s">
        <v>885</v>
      </c>
      <c r="B577" s="119"/>
      <c r="C577" s="209"/>
      <c r="D577" s="327" t="s">
        <v>377</v>
      </c>
      <c r="E577" s="338"/>
      <c r="F577" s="338"/>
      <c r="G577" s="338"/>
      <c r="H577" s="328"/>
      <c r="I577" s="339"/>
      <c r="J577" s="207"/>
      <c r="K577" s="210"/>
      <c r="L577" s="211">
        <v>0</v>
      </c>
    </row>
    <row r="578" spans="1:22" s="91" customFormat="1" ht="34.5" customHeight="1">
      <c r="A578" s="251" t="s">
        <v>886</v>
      </c>
      <c r="B578" s="119"/>
      <c r="C578" s="209"/>
      <c r="D578" s="327" t="s">
        <v>992</v>
      </c>
      <c r="E578" s="338"/>
      <c r="F578" s="338"/>
      <c r="G578" s="338"/>
      <c r="H578" s="328"/>
      <c r="I578" s="339"/>
      <c r="J578" s="207"/>
      <c r="K578" s="210"/>
      <c r="L578" s="211">
        <v>0</v>
      </c>
    </row>
    <row r="579" spans="1:22" s="91" customFormat="1" ht="34.5" customHeight="1">
      <c r="A579" s="251" t="s">
        <v>887</v>
      </c>
      <c r="B579" s="119"/>
      <c r="C579" s="209"/>
      <c r="D579" s="327" t="s">
        <v>379</v>
      </c>
      <c r="E579" s="338"/>
      <c r="F579" s="338"/>
      <c r="G579" s="338"/>
      <c r="H579" s="328"/>
      <c r="I579" s="339"/>
      <c r="J579" s="207"/>
      <c r="K579" s="210"/>
      <c r="L579" s="211">
        <v>0</v>
      </c>
    </row>
    <row r="580" spans="1:22" s="91" customFormat="1" ht="34.5" customHeight="1">
      <c r="A580" s="251" t="s">
        <v>888</v>
      </c>
      <c r="B580" s="119"/>
      <c r="C580" s="209"/>
      <c r="D580" s="327" t="s">
        <v>380</v>
      </c>
      <c r="E580" s="338"/>
      <c r="F580" s="338"/>
      <c r="G580" s="338"/>
      <c r="H580" s="328"/>
      <c r="I580" s="339"/>
      <c r="J580" s="207"/>
      <c r="K580" s="210"/>
      <c r="L580" s="211">
        <v>0</v>
      </c>
    </row>
    <row r="581" spans="1:22" s="91" customFormat="1" ht="34.5" customHeight="1">
      <c r="A581" s="251" t="s">
        <v>889</v>
      </c>
      <c r="B581" s="119"/>
      <c r="C581" s="209"/>
      <c r="D581" s="327" t="s">
        <v>869</v>
      </c>
      <c r="E581" s="338"/>
      <c r="F581" s="338"/>
      <c r="G581" s="338"/>
      <c r="H581" s="328"/>
      <c r="I581" s="339"/>
      <c r="J581" s="207"/>
      <c r="K581" s="210"/>
      <c r="L581" s="211">
        <v>0</v>
      </c>
    </row>
    <row r="582" spans="1:22" s="91" customFormat="1" ht="34.5" customHeight="1">
      <c r="A582" s="251" t="s">
        <v>890</v>
      </c>
      <c r="B582" s="119"/>
      <c r="C582" s="212"/>
      <c r="D582" s="327" t="s">
        <v>993</v>
      </c>
      <c r="E582" s="338"/>
      <c r="F582" s="338"/>
      <c r="G582" s="338"/>
      <c r="H582" s="328"/>
      <c r="I582" s="340"/>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105</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28</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153</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53</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80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t="str">
        <f t="shared" ref="J613:J623" si="27">IF(SUM(L613:L613)=0,IF(COUNTIF(L613:L613,"未確認")&gt;0,"未確認",IF(COUNTIF(L613:L613,"~*")&gt;0,"*",SUM(L613:L613))),SUM(L613:L613))</f>
        <v>*</v>
      </c>
      <c r="K613" s="201" t="str">
        <f t="shared" ref="K613:K623" si="28">IF(OR(COUNTIF(L613:L613,"未確認")&gt;0,COUNTIF(L613:L613,"*")&gt;0),"※","")</f>
        <v>※</v>
      </c>
      <c r="L613" s="117" t="s">
        <v>541</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22</v>
      </c>
      <c r="K617" s="201" t="str">
        <f t="shared" si="28"/>
        <v/>
      </c>
      <c r="L617" s="117">
        <v>22</v>
      </c>
    </row>
    <row r="618" spans="1:22" s="118" customFormat="1" ht="100.4" customHeight="1">
      <c r="A618" s="252" t="s">
        <v>911</v>
      </c>
      <c r="B618" s="115"/>
      <c r="C618" s="313" t="s">
        <v>1000</v>
      </c>
      <c r="D618" s="314"/>
      <c r="E618" s="314"/>
      <c r="F618" s="314"/>
      <c r="G618" s="314"/>
      <c r="H618" s="315"/>
      <c r="I618" s="138" t="s">
        <v>1028</v>
      </c>
      <c r="J618" s="116">
        <f t="shared" si="27"/>
        <v>16</v>
      </c>
      <c r="K618" s="201" t="str">
        <f t="shared" si="28"/>
        <v/>
      </c>
      <c r="L618" s="117">
        <v>16</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17</v>
      </c>
      <c r="K621" s="201" t="str">
        <f t="shared" si="28"/>
        <v/>
      </c>
      <c r="L621" s="117">
        <v>17</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6" t="s">
        <v>434</v>
      </c>
      <c r="D632" s="317"/>
      <c r="E632" s="317"/>
      <c r="F632" s="317"/>
      <c r="G632" s="317"/>
      <c r="H632" s="318"/>
      <c r="I632" s="122" t="s">
        <v>435</v>
      </c>
      <c r="J632" s="116">
        <f t="shared" si="29"/>
        <v>14</v>
      </c>
      <c r="K632" s="201" t="str">
        <f t="shared" si="30"/>
        <v/>
      </c>
      <c r="L632" s="117">
        <v>14</v>
      </c>
    </row>
    <row r="633" spans="1:22" s="118" customFormat="1" ht="56">
      <c r="A633" s="252" t="s">
        <v>919</v>
      </c>
      <c r="B633" s="119"/>
      <c r="C633" s="316" t="s">
        <v>436</v>
      </c>
      <c r="D633" s="317"/>
      <c r="E633" s="317"/>
      <c r="F633" s="317"/>
      <c r="G633" s="317"/>
      <c r="H633" s="318"/>
      <c r="I633" s="122" t="s">
        <v>437</v>
      </c>
      <c r="J633" s="116">
        <f t="shared" si="29"/>
        <v>24</v>
      </c>
      <c r="K633" s="201" t="str">
        <f t="shared" si="30"/>
        <v/>
      </c>
      <c r="L633" s="117">
        <v>24</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t="str">
        <f t="shared" si="29"/>
        <v>*</v>
      </c>
      <c r="K635" s="201" t="str">
        <f t="shared" si="30"/>
        <v>※</v>
      </c>
      <c r="L635" s="117" t="s">
        <v>541</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14</v>
      </c>
      <c r="K646" s="201" t="str">
        <f t="shared" ref="K646:K660" si="32">IF(OR(COUNTIF(L646:L646,"未確認")&gt;0,COUNTIF(L646:L646,"*")&gt;0),"※","")</f>
        <v/>
      </c>
      <c r="L646" s="117">
        <v>14</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t="str">
        <f t="shared" si="31"/>
        <v>*</v>
      </c>
      <c r="K648" s="201" t="str">
        <f t="shared" si="32"/>
        <v>※</v>
      </c>
      <c r="L648" s="117" t="s">
        <v>541</v>
      </c>
    </row>
    <row r="649" spans="1:22" s="118" customFormat="1" ht="70" customHeight="1">
      <c r="A649" s="252" t="s">
        <v>928</v>
      </c>
      <c r="B649" s="84"/>
      <c r="C649" s="294"/>
      <c r="D649" s="296"/>
      <c r="E649" s="316" t="s">
        <v>940</v>
      </c>
      <c r="F649" s="317"/>
      <c r="G649" s="317"/>
      <c r="H649" s="318"/>
      <c r="I649" s="122" t="s">
        <v>456</v>
      </c>
      <c r="J649" s="116" t="str">
        <f t="shared" si="31"/>
        <v>*</v>
      </c>
      <c r="K649" s="201" t="str">
        <f t="shared" si="32"/>
        <v>※</v>
      </c>
      <c r="L649" s="117" t="s">
        <v>541</v>
      </c>
    </row>
    <row r="650" spans="1:22" s="118" customFormat="1" ht="84" customHeight="1">
      <c r="A650" s="252" t="s">
        <v>929</v>
      </c>
      <c r="B650" s="84"/>
      <c r="C650" s="294"/>
      <c r="D650" s="296"/>
      <c r="E650" s="316" t="s">
        <v>941</v>
      </c>
      <c r="F650" s="317"/>
      <c r="G650" s="317"/>
      <c r="H650" s="318"/>
      <c r="I650" s="122" t="s">
        <v>458</v>
      </c>
      <c r="J650" s="116" t="str">
        <f t="shared" si="31"/>
        <v>*</v>
      </c>
      <c r="K650" s="201" t="str">
        <f t="shared" si="32"/>
        <v>※</v>
      </c>
      <c r="L650" s="117" t="s">
        <v>541</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t="str">
        <f t="shared" si="31"/>
        <v>*</v>
      </c>
      <c r="K655" s="201" t="str">
        <f t="shared" si="32"/>
        <v>※</v>
      </c>
      <c r="L655" s="117" t="s">
        <v>541</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539</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F4A93CD-F17A-482B-B13C-6563D6D7069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2019-11-15T09:51:42Z</dcterms:modified>
</cp:coreProperties>
</file>